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activeTab="0"/>
  </bookViews>
  <sheets>
    <sheet name="2022" sheetId="1" r:id="rId1"/>
  </sheets>
  <definedNames>
    <definedName name="_xlnm.Print_Area" localSheetId="0">'2022'!$A$1:$L$30</definedName>
  </definedNames>
  <calcPr fullCalcOnLoad="1"/>
</workbook>
</file>

<file path=xl/sharedStrings.xml><?xml version="1.0" encoding="utf-8"?>
<sst xmlns="http://schemas.openxmlformats.org/spreadsheetml/2006/main" count="41" uniqueCount="35">
  <si>
    <t>№ п/п</t>
  </si>
  <si>
    <t>ледовая арена</t>
  </si>
  <si>
    <t>тренажерный зал</t>
  </si>
  <si>
    <t>зал хореографии</t>
  </si>
  <si>
    <t>Х</t>
  </si>
  <si>
    <t>Площадь,
кв.м</t>
  </si>
  <si>
    <t>Направление деятельности учреждения по обеспечению доступа потребителей к объекту спорта</t>
  </si>
  <si>
    <t xml:space="preserve">Время предоставления спортивного объекта в год, час/год 
</t>
  </si>
  <si>
    <t>Директор</t>
  </si>
  <si>
    <t>Итого</t>
  </si>
  <si>
    <t>ИТОГО</t>
  </si>
  <si>
    <t>время предоставления СК для проведения официальных спортивных соревнований  разного уровня, час/год</t>
  </si>
  <si>
    <t xml:space="preserve">Перечень официальных спортивных соревнований  разного уровня, проводимых в СК </t>
  </si>
  <si>
    <r>
      <t xml:space="preserve">В рамках государственного задания </t>
    </r>
    <r>
      <rPr>
        <sz val="11"/>
        <rFont val="Times New Roman"/>
        <family val="1"/>
      </rPr>
      <t>(за счет субсидии)</t>
    </r>
  </si>
  <si>
    <t>Перечень учреждений, занимающихся в СК</t>
  </si>
  <si>
    <t>Планируемое количество посетителей официальных спортивных соревнований  разного уровня, чел.</t>
  </si>
  <si>
    <t>На платной основе</t>
  </si>
  <si>
    <t>Планируемое количество посещений, чел</t>
  </si>
  <si>
    <t>время предоставления объекта физическим и юридическим лицам, час/год</t>
  </si>
  <si>
    <r>
      <t xml:space="preserve">Планируемое количество часов предоставления СК в год для занятий (загрузка) ФСО, СДЮСШОР, ДЮСШ, ДЮСАШ - </t>
    </r>
    <r>
      <rPr>
        <b/>
        <sz val="11"/>
        <color indexed="10"/>
        <rFont val="Times New Roman"/>
        <family val="1"/>
      </rPr>
      <t xml:space="preserve">БЕЗ УЧЕТА ВРЕМЕНИ ПРОСТОЯ, </t>
    </r>
    <r>
      <rPr>
        <sz val="11"/>
        <rFont val="Times New Roman"/>
        <family val="1"/>
      </rPr>
      <t>час.</t>
    </r>
  </si>
  <si>
    <t>Планируемое количество посещений ФСО, СДЮСШОР, ДЮСШ, ДЮСАШ, чел.</t>
  </si>
  <si>
    <t>МБУ СШ "Конаковский лед"</t>
  </si>
  <si>
    <t>Плановые показатели загруженности спортивного объекта на 2022 год</t>
  </si>
  <si>
    <t>ГБУ Тверской области "Спортивно-адаптивная школа"</t>
  </si>
  <si>
    <t xml:space="preserve">Утверждаю
Врио председателя Комитета по физической культуре и спорту Тверской области
           ____________________А.С. Демин
«____»__________________2021 г.
</t>
  </si>
  <si>
    <t>Первенство Тверской области по хоккею (согласно календаря игр)</t>
  </si>
  <si>
    <t>Чемпионат Тверской области по хоккею (согласно календаря игр)</t>
  </si>
  <si>
    <t>II этап Всероссийских соревнований юных хоккеистов "Золотая шайба" им. А.В.Тарасова (согласно календаря игр)</t>
  </si>
  <si>
    <t>Областные соревнования по фигурному катанию на коньках "Конаковская капель" (март)</t>
  </si>
  <si>
    <t>Областные соревнования по фигурному катанию на коньках "Конаковская осень" (октябрь)</t>
  </si>
  <si>
    <t>День зимних видов спорта</t>
  </si>
  <si>
    <t xml:space="preserve">Структурное подразделение "Крытый каток "Конаковский лед"  </t>
  </si>
  <si>
    <t xml:space="preserve">Турнир по хоккею "Volga Cup" </t>
  </si>
  <si>
    <t>ИТОГО: 7</t>
  </si>
  <si>
    <t>А.В.Сальков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</si>
</sst>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(* #,##0.00_);_(* \(#,##0.00\);_(* &quot;-&quot;??_);_(@_)"/>
    <numFmt numFmtId="175" formatCode="_(* #,##0_);_(* \(#,##0\);_(* &quot;-&quot;??_);_(@_)"/>
    <numFmt numFmtId="176" formatCode="#,##0;[Red]#,##0"/>
    <numFmt numFmtId="177" formatCode="#,##0.0;[Red]#,##0.0"/>
    <numFmt numFmtId="178" formatCode="#,##0.00;[Red]#,##0.00"/>
    <numFmt numFmtId="179" formatCode="#,##0.000;[Red]#,##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;[Red]0.00"/>
    <numFmt numFmtId="187" formatCode="0.000;[Red]0.000"/>
    <numFmt numFmtId="188" formatCode="0.0;[Red]0.0"/>
    <numFmt numFmtId="189" formatCode="0;[Red]0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2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vertical="center" wrapText="1"/>
    </xf>
    <xf numFmtId="172" fontId="13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72" fontId="11" fillId="24" borderId="11" xfId="0" applyNumberFormat="1" applyFont="1" applyFill="1" applyBorder="1" applyAlignment="1">
      <alignment vertical="center" wrapText="1"/>
    </xf>
    <xf numFmtId="172" fontId="11" fillId="24" borderId="16" xfId="0" applyNumberFormat="1" applyFont="1" applyFill="1" applyBorder="1" applyAlignment="1">
      <alignment vertical="center" wrapText="1"/>
    </xf>
    <xf numFmtId="172" fontId="11" fillId="24" borderId="10" xfId="0" applyNumberFormat="1" applyFont="1" applyFill="1" applyBorder="1" applyAlignment="1">
      <alignment vertical="center" wrapText="1"/>
    </xf>
    <xf numFmtId="172" fontId="11" fillId="2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72" fontId="11" fillId="2" borderId="11" xfId="0" applyNumberFormat="1" applyFont="1" applyFill="1" applyBorder="1" applyAlignment="1">
      <alignment horizontal="center" vertical="center" wrapText="1"/>
    </xf>
    <xf numFmtId="172" fontId="13" fillId="24" borderId="10" xfId="0" applyNumberFormat="1" applyFont="1" applyFill="1" applyBorder="1" applyAlignment="1">
      <alignment vertical="center" wrapText="1"/>
    </xf>
    <xf numFmtId="172" fontId="11" fillId="24" borderId="17" xfId="0" applyNumberFormat="1" applyFont="1" applyFill="1" applyBorder="1" applyAlignment="1">
      <alignment horizontal="center" vertical="center" wrapText="1"/>
    </xf>
    <xf numFmtId="172" fontId="11" fillId="24" borderId="16" xfId="0" applyNumberFormat="1" applyFont="1" applyFill="1" applyBorder="1" applyAlignment="1">
      <alignment horizontal="center" vertical="center" wrapText="1"/>
    </xf>
    <xf numFmtId="172" fontId="11" fillId="24" borderId="11" xfId="0" applyNumberFormat="1" applyFont="1" applyFill="1" applyBorder="1" applyAlignment="1">
      <alignment horizontal="center" vertical="center" wrapText="1"/>
    </xf>
    <xf numFmtId="172" fontId="11" fillId="24" borderId="13" xfId="0" applyNumberFormat="1" applyFont="1" applyFill="1" applyBorder="1" applyAlignment="1">
      <alignment horizontal="center" vertical="center" wrapText="1"/>
    </xf>
    <xf numFmtId="172" fontId="11" fillId="24" borderId="18" xfId="0" applyNumberFormat="1" applyFont="1" applyFill="1" applyBorder="1" applyAlignment="1">
      <alignment horizontal="center" vertical="center" wrapText="1"/>
    </xf>
    <xf numFmtId="172" fontId="11" fillId="24" borderId="12" xfId="0" applyNumberFormat="1" applyFont="1" applyFill="1" applyBorder="1" applyAlignment="1">
      <alignment vertical="center" wrapText="1"/>
    </xf>
    <xf numFmtId="172" fontId="11" fillId="24" borderId="12" xfId="0" applyNumberFormat="1" applyFont="1" applyFill="1" applyBorder="1" applyAlignment="1">
      <alignment horizontal="center" vertical="center" wrapText="1"/>
    </xf>
    <xf numFmtId="172" fontId="11" fillId="24" borderId="15" xfId="0" applyNumberFormat="1" applyFont="1" applyFill="1" applyBorder="1" applyAlignment="1">
      <alignment horizontal="center" vertical="center" wrapText="1"/>
    </xf>
    <xf numFmtId="172" fontId="13" fillId="2" borderId="10" xfId="0" applyNumberFormat="1" applyFont="1" applyFill="1" applyBorder="1" applyAlignment="1">
      <alignment vertical="center" wrapText="1"/>
    </xf>
    <xf numFmtId="172" fontId="13" fillId="2" borderId="10" xfId="0" applyNumberFormat="1" applyFont="1" applyFill="1" applyBorder="1" applyAlignment="1">
      <alignment horizontal="right" vertical="center" wrapText="1"/>
    </xf>
    <xf numFmtId="172" fontId="13" fillId="24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172" fontId="14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172" fontId="11" fillId="2" borderId="17" xfId="0" applyNumberFormat="1" applyFont="1" applyFill="1" applyBorder="1" applyAlignment="1">
      <alignment horizontal="center" vertical="center" wrapText="1"/>
    </xf>
    <xf numFmtId="172" fontId="11" fillId="24" borderId="23" xfId="0" applyNumberFormat="1" applyFont="1" applyFill="1" applyBorder="1" applyAlignment="1">
      <alignment vertical="center" wrapText="1"/>
    </xf>
    <xf numFmtId="172" fontId="13" fillId="0" borderId="23" xfId="0" applyNumberFormat="1" applyFont="1" applyFill="1" applyBorder="1" applyAlignment="1">
      <alignment vertical="center" wrapText="1"/>
    </xf>
    <xf numFmtId="172" fontId="11" fillId="0" borderId="23" xfId="0" applyNumberFormat="1" applyFont="1" applyFill="1" applyBorder="1" applyAlignment="1">
      <alignment vertical="center" wrapText="1"/>
    </xf>
    <xf numFmtId="172" fontId="13" fillId="0" borderId="24" xfId="0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 horizontal="center" vertical="center" wrapText="1"/>
    </xf>
    <xf numFmtId="0" fontId="11" fillId="25" borderId="25" xfId="0" applyFont="1" applyFill="1" applyBorder="1" applyAlignment="1">
      <alignment horizontal="center" vertical="center" wrapText="1"/>
    </xf>
    <xf numFmtId="0" fontId="11" fillId="25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1" fillId="6" borderId="27" xfId="0" applyNumberFormat="1" applyFont="1" applyFill="1" applyBorder="1" applyAlignment="1">
      <alignment horizontal="center" vertical="center" wrapText="1"/>
    </xf>
    <xf numFmtId="3" fontId="11" fillId="6" borderId="28" xfId="0" applyNumberFormat="1" applyFont="1" applyFill="1" applyBorder="1" applyAlignment="1">
      <alignment horizontal="center" vertical="center" wrapText="1"/>
    </xf>
    <xf numFmtId="172" fontId="13" fillId="0" borderId="29" xfId="0" applyNumberFormat="1" applyFont="1" applyFill="1" applyBorder="1" applyAlignment="1">
      <alignment horizontal="right" vertical="center" wrapText="1"/>
    </xf>
    <xf numFmtId="172" fontId="13" fillId="0" borderId="30" xfId="0" applyNumberFormat="1" applyFont="1" applyFill="1" applyBorder="1" applyAlignment="1">
      <alignment horizontal="right" vertical="center" wrapText="1"/>
    </xf>
    <xf numFmtId="172" fontId="13" fillId="0" borderId="29" xfId="0" applyNumberFormat="1" applyFont="1" applyFill="1" applyBorder="1" applyAlignment="1">
      <alignment horizontal="center" vertical="center" wrapText="1"/>
    </xf>
    <xf numFmtId="172" fontId="13" fillId="0" borderId="30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172" fontId="11" fillId="3" borderId="29" xfId="0" applyNumberFormat="1" applyFont="1" applyFill="1" applyBorder="1" applyAlignment="1">
      <alignment horizontal="center" vertical="center" wrapText="1"/>
    </xf>
    <xf numFmtId="172" fontId="11" fillId="3" borderId="23" xfId="0" applyNumberFormat="1" applyFont="1" applyFill="1" applyBorder="1" applyAlignment="1">
      <alignment horizontal="center" vertical="center" wrapText="1"/>
    </xf>
    <xf numFmtId="172" fontId="11" fillId="3" borderId="30" xfId="0" applyNumberFormat="1" applyFont="1" applyFill="1" applyBorder="1" applyAlignment="1">
      <alignment horizontal="center" vertical="center" wrapText="1"/>
    </xf>
    <xf numFmtId="3" fontId="11" fillId="6" borderId="33" xfId="0" applyNumberFormat="1" applyFont="1" applyFill="1" applyBorder="1" applyAlignment="1">
      <alignment horizontal="center" vertical="center" wrapText="1"/>
    </xf>
    <xf numFmtId="3" fontId="11" fillId="6" borderId="34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172" fontId="13" fillId="0" borderId="19" xfId="0" applyNumberFormat="1" applyFont="1" applyFill="1" applyBorder="1" applyAlignment="1">
      <alignment horizontal="center" vertical="center" wrapText="1"/>
    </xf>
    <xf numFmtId="172" fontId="13" fillId="0" borderId="19" xfId="0" applyNumberFormat="1" applyFont="1" applyFill="1" applyBorder="1" applyAlignment="1">
      <alignment horizontal="right" vertical="center" wrapText="1"/>
    </xf>
    <xf numFmtId="0" fontId="14" fillId="25" borderId="35" xfId="0" applyFont="1" applyFill="1" applyBorder="1" applyAlignment="1">
      <alignment horizontal="center" vertical="center" wrapText="1"/>
    </xf>
    <xf numFmtId="0" fontId="14" fillId="25" borderId="36" xfId="0" applyFont="1" applyFill="1" applyBorder="1" applyAlignment="1">
      <alignment horizontal="center" vertical="center" wrapText="1"/>
    </xf>
    <xf numFmtId="0" fontId="11" fillId="26" borderId="37" xfId="0" applyFont="1" applyFill="1" applyBorder="1" applyAlignment="1">
      <alignment horizontal="center" vertical="top" wrapText="1"/>
    </xf>
    <xf numFmtId="0" fontId="11" fillId="26" borderId="38" xfId="0" applyFont="1" applyFill="1" applyBorder="1" applyAlignment="1">
      <alignment horizontal="center" vertical="top" wrapText="1"/>
    </xf>
    <xf numFmtId="0" fontId="14" fillId="27" borderId="11" xfId="0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 wrapText="1"/>
    </xf>
    <xf numFmtId="0" fontId="11" fillId="27" borderId="12" xfId="0" applyFont="1" applyFill="1" applyBorder="1" applyAlignment="1">
      <alignment horizontal="center" vertical="center" wrapText="1"/>
    </xf>
    <xf numFmtId="0" fontId="11" fillId="27" borderId="23" xfId="0" applyFont="1" applyFill="1" applyBorder="1" applyAlignment="1">
      <alignment horizontal="center" vertical="center" wrapText="1"/>
    </xf>
    <xf numFmtId="0" fontId="11" fillId="27" borderId="23" xfId="0" applyFont="1" applyFill="1" applyBorder="1" applyAlignment="1">
      <alignment horizontal="center" vertical="top" wrapText="1"/>
    </xf>
    <xf numFmtId="0" fontId="11" fillId="27" borderId="16" xfId="0" applyFont="1" applyFill="1" applyBorder="1" applyAlignment="1">
      <alignment horizontal="center" vertical="top" wrapText="1"/>
    </xf>
    <xf numFmtId="0" fontId="11" fillId="27" borderId="10" xfId="0" applyFont="1" applyFill="1" applyBorder="1" applyAlignment="1">
      <alignment horizontal="center" vertical="top" wrapText="1"/>
    </xf>
    <xf numFmtId="0" fontId="11" fillId="25" borderId="39" xfId="0" applyFont="1" applyFill="1" applyBorder="1" applyAlignment="1">
      <alignment horizontal="center" vertical="center" wrapText="1"/>
    </xf>
    <xf numFmtId="0" fontId="11" fillId="25" borderId="40" xfId="0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11" fillId="6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1" fillId="28" borderId="33" xfId="0" applyFont="1" applyFill="1" applyBorder="1" applyAlignment="1">
      <alignment horizontal="center" vertical="top" wrapText="1"/>
    </xf>
    <xf numFmtId="0" fontId="11" fillId="28" borderId="26" xfId="0" applyFont="1" applyFill="1" applyBorder="1" applyAlignment="1">
      <alignment horizontal="center" vertical="top" wrapText="1"/>
    </xf>
    <xf numFmtId="0" fontId="11" fillId="28" borderId="29" xfId="0" applyFont="1" applyFill="1" applyBorder="1" applyAlignment="1">
      <alignment horizontal="center" vertical="top" wrapText="1"/>
    </xf>
    <xf numFmtId="0" fontId="11" fillId="28" borderId="23" xfId="0" applyFont="1" applyFill="1" applyBorder="1" applyAlignment="1">
      <alignment horizontal="center" vertical="top" wrapText="1"/>
    </xf>
    <xf numFmtId="0" fontId="11" fillId="28" borderId="11" xfId="0" applyFont="1" applyFill="1" applyBorder="1" applyAlignment="1">
      <alignment horizontal="center" vertical="top" wrapText="1"/>
    </xf>
    <xf numFmtId="0" fontId="11" fillId="28" borderId="16" xfId="0" applyFont="1" applyFill="1" applyBorder="1" applyAlignment="1">
      <alignment horizontal="center" vertical="top" wrapText="1"/>
    </xf>
    <xf numFmtId="0" fontId="11" fillId="27" borderId="16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>
      <alignment horizontal="right" vertical="center" wrapText="1"/>
    </xf>
    <xf numFmtId="3" fontId="11" fillId="6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75" zoomScaleNormal="75" zoomScaleSheetLayoutView="75" zoomScalePageLayoutView="0" workbookViewId="0" topLeftCell="A1">
      <selection activeCell="F30" sqref="F30:G30"/>
    </sheetView>
  </sheetViews>
  <sheetFormatPr defaultColWidth="9.125" defaultRowHeight="12.75"/>
  <cols>
    <col min="1" max="1" width="3.375" style="1" customWidth="1"/>
    <col min="2" max="2" width="22.25390625" style="1" customWidth="1"/>
    <col min="3" max="3" width="9.75390625" style="1" customWidth="1"/>
    <col min="4" max="4" width="13.75390625" style="1" customWidth="1"/>
    <col min="5" max="5" width="25.375" style="1" customWidth="1"/>
    <col min="6" max="6" width="19.125" style="1" customWidth="1"/>
    <col min="7" max="7" width="12.75390625" style="1" customWidth="1"/>
    <col min="8" max="8" width="34.375" style="1" customWidth="1"/>
    <col min="9" max="9" width="16.00390625" style="1" customWidth="1"/>
    <col min="10" max="10" width="15.25390625" style="1" customWidth="1"/>
    <col min="11" max="11" width="15.625" style="1" customWidth="1"/>
    <col min="12" max="12" width="12.875" style="1" customWidth="1"/>
    <col min="13" max="13" width="5.00390625" style="3" customWidth="1"/>
    <col min="14" max="16384" width="9.125" style="1" customWidth="1"/>
  </cols>
  <sheetData>
    <row r="1" spans="6:14" ht="18.75" customHeight="1">
      <c r="F1" s="12"/>
      <c r="G1" s="12"/>
      <c r="H1" s="101" t="s">
        <v>24</v>
      </c>
      <c r="I1" s="101"/>
      <c r="J1" s="101"/>
      <c r="K1" s="101"/>
      <c r="L1" s="101"/>
      <c r="M1" s="13"/>
      <c r="N1" s="13"/>
    </row>
    <row r="2" spans="6:14" ht="18.75">
      <c r="F2" s="12"/>
      <c r="G2" s="12"/>
      <c r="H2" s="101"/>
      <c r="I2" s="101"/>
      <c r="J2" s="101"/>
      <c r="K2" s="101"/>
      <c r="L2" s="101"/>
      <c r="M2" s="13"/>
      <c r="N2" s="13"/>
    </row>
    <row r="3" spans="6:14" ht="18.75">
      <c r="F3" s="16"/>
      <c r="G3" s="16"/>
      <c r="H3" s="101"/>
      <c r="I3" s="101"/>
      <c r="J3" s="101"/>
      <c r="K3" s="101"/>
      <c r="L3" s="101"/>
      <c r="M3" s="16"/>
      <c r="N3" s="16"/>
    </row>
    <row r="4" spans="6:14" ht="18.75">
      <c r="F4" s="12"/>
      <c r="G4" s="12"/>
      <c r="H4" s="101"/>
      <c r="I4" s="101"/>
      <c r="J4" s="101"/>
      <c r="K4" s="101"/>
      <c r="L4" s="101"/>
      <c r="M4" s="13"/>
      <c r="N4" s="13"/>
    </row>
    <row r="5" spans="6:14" ht="10.5" customHeight="1">
      <c r="F5" s="12"/>
      <c r="G5" s="12"/>
      <c r="H5" s="101"/>
      <c r="I5" s="101"/>
      <c r="J5" s="101"/>
      <c r="K5" s="101"/>
      <c r="L5" s="101"/>
      <c r="M5" s="13"/>
      <c r="N5" s="13"/>
    </row>
    <row r="6" spans="6:14" ht="10.5" customHeight="1">
      <c r="F6" s="14"/>
      <c r="G6" s="12"/>
      <c r="H6" s="101"/>
      <c r="I6" s="101"/>
      <c r="J6" s="101"/>
      <c r="K6" s="101"/>
      <c r="L6" s="101"/>
      <c r="M6" s="14"/>
      <c r="N6" s="15"/>
    </row>
    <row r="7" spans="1:13" s="7" customFormat="1" ht="22.5" customHeight="1">
      <c r="A7" s="102" t="s">
        <v>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8"/>
    </row>
    <row r="8" spans="1:13" s="7" customFormat="1" ht="18.75" customHeight="1">
      <c r="A8" s="66" t="s">
        <v>31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8"/>
    </row>
    <row r="9" ht="13.5" thickBot="1"/>
    <row r="10" spans="1:12" ht="18" customHeight="1">
      <c r="A10" s="103" t="s">
        <v>0</v>
      </c>
      <c r="B10" s="105" t="s">
        <v>6</v>
      </c>
      <c r="C10" s="107" t="s">
        <v>5</v>
      </c>
      <c r="D10" s="87" t="s">
        <v>7</v>
      </c>
      <c r="E10" s="89" t="s">
        <v>13</v>
      </c>
      <c r="F10" s="89"/>
      <c r="G10" s="89"/>
      <c r="H10" s="89"/>
      <c r="I10" s="89"/>
      <c r="J10" s="90"/>
      <c r="K10" s="85" t="s">
        <v>16</v>
      </c>
      <c r="L10" s="86"/>
    </row>
    <row r="11" spans="1:12" ht="18" customHeight="1">
      <c r="A11" s="104"/>
      <c r="B11" s="106"/>
      <c r="C11" s="108"/>
      <c r="D11" s="88"/>
      <c r="E11" s="93" t="s">
        <v>14</v>
      </c>
      <c r="F11" s="94" t="s">
        <v>19</v>
      </c>
      <c r="G11" s="109" t="s">
        <v>20</v>
      </c>
      <c r="H11" s="91" t="s">
        <v>12</v>
      </c>
      <c r="I11" s="94" t="s">
        <v>11</v>
      </c>
      <c r="J11" s="98" t="s">
        <v>15</v>
      </c>
      <c r="K11" s="64" t="s">
        <v>18</v>
      </c>
      <c r="L11" s="96" t="s">
        <v>17</v>
      </c>
    </row>
    <row r="12" spans="1:12" ht="132.75" customHeight="1" thickBot="1">
      <c r="A12" s="104"/>
      <c r="B12" s="106"/>
      <c r="C12" s="108"/>
      <c r="D12" s="88"/>
      <c r="E12" s="93"/>
      <c r="F12" s="95"/>
      <c r="G12" s="110"/>
      <c r="H12" s="92"/>
      <c r="I12" s="94"/>
      <c r="J12" s="98"/>
      <c r="K12" s="65"/>
      <c r="L12" s="97"/>
    </row>
    <row r="13" spans="1:13" s="2" customFormat="1" ht="35.25" customHeight="1">
      <c r="A13" s="75">
        <v>1</v>
      </c>
      <c r="B13" s="69" t="s">
        <v>1</v>
      </c>
      <c r="C13" s="71">
        <v>1936.96</v>
      </c>
      <c r="D13" s="77">
        <v>7248</v>
      </c>
      <c r="E13" s="31" t="s">
        <v>21</v>
      </c>
      <c r="F13" s="38">
        <v>1250</v>
      </c>
      <c r="G13" s="38">
        <v>14400</v>
      </c>
      <c r="H13" s="31" t="s">
        <v>25</v>
      </c>
      <c r="I13" s="40">
        <v>56</v>
      </c>
      <c r="J13" s="41">
        <v>2800</v>
      </c>
      <c r="K13" s="80">
        <v>1000</v>
      </c>
      <c r="L13" s="67">
        <v>32000</v>
      </c>
      <c r="M13" s="6"/>
    </row>
    <row r="14" spans="1:13" s="2" customFormat="1" ht="44.25" customHeight="1">
      <c r="A14" s="99"/>
      <c r="B14" s="112"/>
      <c r="C14" s="111"/>
      <c r="D14" s="78"/>
      <c r="E14" s="32"/>
      <c r="F14" s="39"/>
      <c r="G14" s="39"/>
      <c r="H14" s="32" t="s">
        <v>26</v>
      </c>
      <c r="I14" s="39">
        <v>10</v>
      </c>
      <c r="J14" s="42">
        <v>500</v>
      </c>
      <c r="K14" s="100"/>
      <c r="L14" s="113"/>
      <c r="M14" s="6"/>
    </row>
    <row r="15" spans="1:13" s="2" customFormat="1" ht="52.5" customHeight="1">
      <c r="A15" s="99"/>
      <c r="B15" s="112"/>
      <c r="C15" s="111"/>
      <c r="D15" s="78"/>
      <c r="E15" s="32"/>
      <c r="F15" s="39"/>
      <c r="G15" s="39"/>
      <c r="H15" s="32" t="s">
        <v>28</v>
      </c>
      <c r="I15" s="39">
        <v>16</v>
      </c>
      <c r="J15" s="42">
        <v>300</v>
      </c>
      <c r="K15" s="100"/>
      <c r="L15" s="113"/>
      <c r="M15" s="6"/>
    </row>
    <row r="16" spans="1:13" s="2" customFormat="1" ht="64.5" customHeight="1">
      <c r="A16" s="99"/>
      <c r="B16" s="112"/>
      <c r="C16" s="111"/>
      <c r="D16" s="78"/>
      <c r="E16" s="32"/>
      <c r="F16" s="39"/>
      <c r="G16" s="39"/>
      <c r="H16" s="32" t="s">
        <v>29</v>
      </c>
      <c r="I16" s="39">
        <v>10</v>
      </c>
      <c r="J16" s="42">
        <v>250</v>
      </c>
      <c r="K16" s="100"/>
      <c r="L16" s="113"/>
      <c r="M16" s="6"/>
    </row>
    <row r="17" spans="1:13" s="2" customFormat="1" ht="60" customHeight="1">
      <c r="A17" s="99"/>
      <c r="B17" s="112"/>
      <c r="C17" s="111"/>
      <c r="D17" s="78"/>
      <c r="E17" s="32"/>
      <c r="F17" s="39"/>
      <c r="G17" s="39"/>
      <c r="H17" s="43" t="s">
        <v>27</v>
      </c>
      <c r="I17" s="44">
        <v>12</v>
      </c>
      <c r="J17" s="45">
        <v>400</v>
      </c>
      <c r="K17" s="100"/>
      <c r="L17" s="113"/>
      <c r="M17" s="6"/>
    </row>
    <row r="18" spans="1:13" s="2" customFormat="1" ht="45.75" customHeight="1">
      <c r="A18" s="99"/>
      <c r="B18" s="112"/>
      <c r="C18" s="111"/>
      <c r="D18" s="78"/>
      <c r="E18" s="32"/>
      <c r="F18" s="39"/>
      <c r="G18" s="39"/>
      <c r="H18" s="32" t="s">
        <v>30</v>
      </c>
      <c r="I18" s="39">
        <v>3</v>
      </c>
      <c r="J18" s="42">
        <v>150</v>
      </c>
      <c r="K18" s="100"/>
      <c r="L18" s="113"/>
      <c r="M18" s="6"/>
    </row>
    <row r="19" spans="1:13" s="2" customFormat="1" ht="43.5" customHeight="1">
      <c r="A19" s="99"/>
      <c r="B19" s="112"/>
      <c r="C19" s="111"/>
      <c r="D19" s="78"/>
      <c r="E19" s="43"/>
      <c r="F19" s="44"/>
      <c r="G19" s="44"/>
      <c r="H19" s="32" t="s">
        <v>32</v>
      </c>
      <c r="I19" s="39">
        <v>16</v>
      </c>
      <c r="J19" s="42">
        <v>400</v>
      </c>
      <c r="K19" s="100"/>
      <c r="L19" s="113"/>
      <c r="M19" s="6"/>
    </row>
    <row r="20" spans="1:13" s="4" customFormat="1" ht="21" customHeight="1" thickBot="1">
      <c r="A20" s="76"/>
      <c r="B20" s="70"/>
      <c r="C20" s="72"/>
      <c r="D20" s="78"/>
      <c r="E20" s="33" t="s">
        <v>10</v>
      </c>
      <c r="F20" s="37">
        <f>SUM(F13:F18)</f>
        <v>1250</v>
      </c>
      <c r="G20" s="37">
        <f>SUM(G13:G18)</f>
        <v>14400</v>
      </c>
      <c r="H20" s="33" t="s">
        <v>33</v>
      </c>
      <c r="I20" s="48">
        <f>SUM(I13:I19)</f>
        <v>123</v>
      </c>
      <c r="J20" s="48">
        <f>SUM(J13:J19)</f>
        <v>4800</v>
      </c>
      <c r="K20" s="81"/>
      <c r="L20" s="68"/>
      <c r="M20" s="5"/>
    </row>
    <row r="21" spans="1:13" s="4" customFormat="1" ht="30" customHeight="1" thickBot="1">
      <c r="A21" s="82">
        <v>2</v>
      </c>
      <c r="B21" s="84" t="s">
        <v>3</v>
      </c>
      <c r="C21" s="83">
        <v>58.46</v>
      </c>
      <c r="D21" s="78"/>
      <c r="E21" s="31" t="s">
        <v>21</v>
      </c>
      <c r="F21" s="36">
        <v>640</v>
      </c>
      <c r="G21" s="36">
        <v>7000</v>
      </c>
      <c r="H21" s="23"/>
      <c r="I21" s="20"/>
      <c r="J21" s="24"/>
      <c r="K21" s="80">
        <v>150</v>
      </c>
      <c r="L21" s="67">
        <v>3000</v>
      </c>
      <c r="M21" s="5"/>
    </row>
    <row r="22" spans="1:13" s="4" customFormat="1" ht="44.25" customHeight="1" thickBot="1">
      <c r="A22" s="82"/>
      <c r="B22" s="84"/>
      <c r="C22" s="83"/>
      <c r="D22" s="78"/>
      <c r="E22" s="59" t="s">
        <v>23</v>
      </c>
      <c r="F22" s="58">
        <v>450</v>
      </c>
      <c r="G22" s="58">
        <v>2000</v>
      </c>
      <c r="H22" s="60"/>
      <c r="I22" s="61"/>
      <c r="J22" s="62"/>
      <c r="K22" s="100"/>
      <c r="L22" s="113"/>
      <c r="M22" s="5"/>
    </row>
    <row r="23" spans="1:13" s="4" customFormat="1" ht="28.5" customHeight="1" thickBot="1">
      <c r="A23" s="82"/>
      <c r="B23" s="84"/>
      <c r="C23" s="83"/>
      <c r="D23" s="78"/>
      <c r="E23" s="34" t="s">
        <v>10</v>
      </c>
      <c r="F23" s="58">
        <f>SUM(F21:F22)</f>
        <v>1090</v>
      </c>
      <c r="G23" s="58">
        <f>SUM(G21:G22)</f>
        <v>9000</v>
      </c>
      <c r="H23" s="17"/>
      <c r="I23" s="18"/>
      <c r="J23" s="25"/>
      <c r="K23" s="81"/>
      <c r="L23" s="68"/>
      <c r="M23" s="5"/>
    </row>
    <row r="24" spans="1:13" s="4" customFormat="1" ht="30" customHeight="1" thickBot="1">
      <c r="A24" s="82">
        <v>3</v>
      </c>
      <c r="B24" s="84" t="s">
        <v>2</v>
      </c>
      <c r="C24" s="83">
        <v>30.31</v>
      </c>
      <c r="D24" s="78"/>
      <c r="E24" s="31" t="s">
        <v>21</v>
      </c>
      <c r="F24" s="36">
        <v>80</v>
      </c>
      <c r="G24" s="36">
        <v>600</v>
      </c>
      <c r="H24" s="19"/>
      <c r="I24" s="20"/>
      <c r="J24" s="26"/>
      <c r="K24" s="80">
        <v>50</v>
      </c>
      <c r="L24" s="67">
        <v>400</v>
      </c>
      <c r="M24" s="5"/>
    </row>
    <row r="25" spans="1:13" s="4" customFormat="1" ht="30" customHeight="1" thickBot="1">
      <c r="A25" s="82"/>
      <c r="B25" s="84"/>
      <c r="C25" s="83"/>
      <c r="D25" s="78"/>
      <c r="E25" s="34" t="s">
        <v>10</v>
      </c>
      <c r="F25" s="58">
        <f>F24</f>
        <v>80</v>
      </c>
      <c r="G25" s="58">
        <f>G24</f>
        <v>600</v>
      </c>
      <c r="H25" s="21"/>
      <c r="I25" s="22"/>
      <c r="J25" s="27"/>
      <c r="K25" s="81"/>
      <c r="L25" s="68"/>
      <c r="M25" s="5"/>
    </row>
    <row r="26" spans="1:13" s="4" customFormat="1" ht="30" customHeight="1" hidden="1">
      <c r="A26" s="75">
        <v>4</v>
      </c>
      <c r="B26" s="69"/>
      <c r="C26" s="71"/>
      <c r="D26" s="78"/>
      <c r="E26" s="31"/>
      <c r="F26" s="36"/>
      <c r="G26" s="36"/>
      <c r="H26" s="19"/>
      <c r="I26" s="20"/>
      <c r="J26" s="26"/>
      <c r="K26" s="80"/>
      <c r="L26" s="67"/>
      <c r="M26" s="5"/>
    </row>
    <row r="27" spans="1:13" s="4" customFormat="1" ht="30" customHeight="1" hidden="1" thickBot="1">
      <c r="A27" s="76"/>
      <c r="B27" s="70"/>
      <c r="C27" s="72"/>
      <c r="D27" s="79"/>
      <c r="E27" s="34"/>
      <c r="F27" s="46"/>
      <c r="G27" s="47"/>
      <c r="H27" s="17"/>
      <c r="I27" s="18"/>
      <c r="J27" s="25"/>
      <c r="K27" s="81"/>
      <c r="L27" s="68"/>
      <c r="M27" s="5"/>
    </row>
    <row r="28" spans="1:12" ht="23.25" customHeight="1" thickBot="1">
      <c r="A28" s="73" t="s">
        <v>9</v>
      </c>
      <c r="B28" s="74"/>
      <c r="C28" s="50" t="s">
        <v>4</v>
      </c>
      <c r="D28" s="51" t="s">
        <v>4</v>
      </c>
      <c r="E28" s="52" t="s">
        <v>4</v>
      </c>
      <c r="F28" s="53">
        <f>F20+F23+F25</f>
        <v>2420</v>
      </c>
      <c r="G28" s="53">
        <f>G20+G23+G25</f>
        <v>24000</v>
      </c>
      <c r="H28" s="54">
        <v>7</v>
      </c>
      <c r="I28" s="50">
        <f>SUM(I20)</f>
        <v>123</v>
      </c>
      <c r="J28" s="55">
        <f>SUM(J13:J19)</f>
        <v>4800</v>
      </c>
      <c r="K28" s="56">
        <f>SUM(K13:K27)</f>
        <v>1200</v>
      </c>
      <c r="L28" s="57">
        <f>SUM(L13:L27)</f>
        <v>35400</v>
      </c>
    </row>
    <row r="29" spans="1:12" ht="23.25" customHeight="1">
      <c r="A29" s="9"/>
      <c r="B29" s="9"/>
      <c r="C29" s="10"/>
      <c r="D29" s="9"/>
      <c r="E29" s="9"/>
      <c r="F29" s="9"/>
      <c r="G29" s="9"/>
      <c r="H29" s="9"/>
      <c r="I29" s="9"/>
      <c r="J29" s="9"/>
      <c r="K29" s="11"/>
      <c r="L29" s="11"/>
    </row>
    <row r="30" spans="2:11" ht="28.5" customHeight="1">
      <c r="B30" s="66" t="s">
        <v>8</v>
      </c>
      <c r="C30" s="66"/>
      <c r="D30" s="66"/>
      <c r="E30" s="35"/>
      <c r="F30" s="66" t="s">
        <v>34</v>
      </c>
      <c r="G30" s="66"/>
      <c r="J30" s="28"/>
      <c r="K30" s="29"/>
    </row>
    <row r="31" spans="4:11" ht="12.75" customHeight="1">
      <c r="D31" s="30"/>
      <c r="J31" s="28"/>
      <c r="K31" s="29"/>
    </row>
    <row r="32" spans="4:11" ht="12.75" customHeight="1">
      <c r="D32" s="30"/>
      <c r="J32" s="28"/>
      <c r="K32" s="29"/>
    </row>
    <row r="33" spans="4:11" ht="12.75" customHeight="1">
      <c r="D33" s="30"/>
      <c r="J33" s="28"/>
      <c r="K33" s="29"/>
    </row>
    <row r="34" spans="4:7" ht="12.75">
      <c r="D34" s="30"/>
      <c r="F34" s="63">
        <f>F28+I28</f>
        <v>2543</v>
      </c>
      <c r="G34" s="49">
        <f>G28+J28</f>
        <v>28800</v>
      </c>
    </row>
    <row r="35" ht="12.75">
      <c r="D35" s="30"/>
    </row>
  </sheetData>
  <sheetProtection/>
  <mergeCells count="41">
    <mergeCell ref="K13:K20"/>
    <mergeCell ref="C13:C20"/>
    <mergeCell ref="B13:B20"/>
    <mergeCell ref="L21:L23"/>
    <mergeCell ref="L13:L20"/>
    <mergeCell ref="A13:A20"/>
    <mergeCell ref="K21:K23"/>
    <mergeCell ref="H1:L6"/>
    <mergeCell ref="A7:L7"/>
    <mergeCell ref="A8:L8"/>
    <mergeCell ref="A10:A12"/>
    <mergeCell ref="B10:B12"/>
    <mergeCell ref="C10:C12"/>
    <mergeCell ref="I11:I12"/>
    <mergeCell ref="G11:G12"/>
    <mergeCell ref="K10:L10"/>
    <mergeCell ref="D10:D12"/>
    <mergeCell ref="A24:A25"/>
    <mergeCell ref="B24:B25"/>
    <mergeCell ref="E10:J10"/>
    <mergeCell ref="H11:H12"/>
    <mergeCell ref="E11:E12"/>
    <mergeCell ref="F11:F12"/>
    <mergeCell ref="L11:L12"/>
    <mergeCell ref="J11:J12"/>
    <mergeCell ref="K24:K25"/>
    <mergeCell ref="K26:K27"/>
    <mergeCell ref="A21:A23"/>
    <mergeCell ref="C24:C25"/>
    <mergeCell ref="C21:C23"/>
    <mergeCell ref="B21:B23"/>
    <mergeCell ref="K11:K12"/>
    <mergeCell ref="B30:D30"/>
    <mergeCell ref="L24:L25"/>
    <mergeCell ref="F30:G30"/>
    <mergeCell ref="B26:B27"/>
    <mergeCell ref="C26:C27"/>
    <mergeCell ref="A28:B28"/>
    <mergeCell ref="L26:L27"/>
    <mergeCell ref="A26:A27"/>
    <mergeCell ref="D13:D27"/>
  </mergeCells>
  <printOptions/>
  <pageMargins left="0.984251968503937" right="0" top="0" bottom="0" header="0.5118110236220472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Andreeva-OP</dc:creator>
  <cp:keywords/>
  <dc:description/>
  <cp:lastModifiedBy>Buh</cp:lastModifiedBy>
  <cp:lastPrinted>2022-01-10T07:18:17Z</cp:lastPrinted>
  <dcterms:created xsi:type="dcterms:W3CDTF">2013-08-06T12:01:34Z</dcterms:created>
  <dcterms:modified xsi:type="dcterms:W3CDTF">2022-01-10T07:23:19Z</dcterms:modified>
  <cp:category/>
  <cp:version/>
  <cp:contentType/>
  <cp:contentStatus/>
</cp:coreProperties>
</file>