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480" windowHeight="8760" activeTab="0"/>
  </bookViews>
  <sheets>
    <sheet name="таблица по ФОКам др города" sheetId="1" r:id="rId1"/>
  </sheets>
  <definedNames>
    <definedName name="_xlnm.Print_Area" localSheetId="0">'таблица по ФОКам др города'!$A$1:$M$68</definedName>
  </definedNames>
  <calcPr fullCalcOnLoad="1"/>
</workbook>
</file>

<file path=xl/sharedStrings.xml><?xml version="1.0" encoding="utf-8"?>
<sst xmlns="http://schemas.openxmlformats.org/spreadsheetml/2006/main" count="83" uniqueCount="79">
  <si>
    <t>№ п/п</t>
  </si>
  <si>
    <t>ледовая арена</t>
  </si>
  <si>
    <t>Х</t>
  </si>
  <si>
    <t>Площадь,
кв.м</t>
  </si>
  <si>
    <t>Направление деятельности учреждения по обеспечению доступа потребителей к объекту спорта</t>
  </si>
  <si>
    <t xml:space="preserve">Время предоставления спортивного объекта в год, час/год 
</t>
  </si>
  <si>
    <t>Итого</t>
  </si>
  <si>
    <t>ИТОГО</t>
  </si>
  <si>
    <t>время предоставления СК для проведения официальных спортивных соревнований  разного уровня, час/год</t>
  </si>
  <si>
    <t xml:space="preserve">Перечень официальных спортивных соревнований  разного уровня, проводимых в СК </t>
  </si>
  <si>
    <t>Перечень учреждений, занимающихся в СК</t>
  </si>
  <si>
    <t>Планируемое количество посетителей официальных спортивных соревнований  разного уровня, чел.</t>
  </si>
  <si>
    <t>На платной основе</t>
  </si>
  <si>
    <t>Планируемое количество посещений, чел</t>
  </si>
  <si>
    <t>время предоставления объекта физическим и юридическим лицам, час/год</t>
  </si>
  <si>
    <t>2. ГБУ "СШОР по ледовым видам спорта"</t>
  </si>
  <si>
    <t>1. ГБУ "СШОР по хоккею"</t>
  </si>
  <si>
    <t>Планируемое количество посещений ФСО, СШОР, СШ, ДЮСШ, САШ, чел.</t>
  </si>
  <si>
    <t>3.Первенство ЦФО среди юниоров по хоккею</t>
  </si>
  <si>
    <r>
      <t xml:space="preserve">В рамках государственного задания </t>
    </r>
    <r>
      <rPr>
        <sz val="12.5"/>
        <rFont val="Times New Roman"/>
        <family val="1"/>
      </rPr>
      <t>(за счет субсидии)</t>
    </r>
  </si>
  <si>
    <r>
      <t xml:space="preserve">Планируемое количество часов предоставления СК в год для занятий (загрузка) ФСО, СШОР, СШ, ДЮСШ, САШ - </t>
    </r>
    <r>
      <rPr>
        <b/>
        <sz val="12.5"/>
        <color indexed="10"/>
        <rFont val="Times New Roman"/>
        <family val="1"/>
      </rPr>
      <t xml:space="preserve">БЕЗ УЧЕТА ВРЕМЕНИ ПРОСТОЯ, </t>
    </r>
    <r>
      <rPr>
        <sz val="12.5"/>
        <rFont val="Times New Roman"/>
        <family val="1"/>
      </rPr>
      <t>час.</t>
    </r>
  </si>
  <si>
    <t>2. ГБУ "СШОР по видам единоборств"</t>
  </si>
  <si>
    <t>Тренажёрный зал</t>
  </si>
  <si>
    <t>Государственное бюджетное учреждение Тверской области «Спорткомплекс «Юбилейный»
Плановые показатели загруженности спортивного объекта на 2022 год</t>
  </si>
  <si>
    <t xml:space="preserve"> Директор</t>
  </si>
  <si>
    <t>А.В. Сальков</t>
  </si>
  <si>
    <t>Спортивный зал</t>
  </si>
  <si>
    <t>1. ГБУ "СШОР по игровым видам спорта"</t>
  </si>
  <si>
    <t>30. Кубок Губернатора Тверской области по игровым видам спорта (волейбол)</t>
  </si>
  <si>
    <t>31. Кубок Губернатора Тверской области по игровым видам спорта (баскетбол)</t>
  </si>
  <si>
    <t>10. Первенство России по шорт-треку, всероссийские соревнования</t>
  </si>
  <si>
    <t>13. Этап Кубка России по шорт-треку</t>
  </si>
  <si>
    <t>35. Спартакиада пенсионеров - региональный этап</t>
  </si>
  <si>
    <t xml:space="preserve">Утверждаю                 
Врио председателя Комитета по физической культуре и спорту Тверской области
           ____________________А.С. Демин
«____»__________________2021 г.
</t>
  </si>
  <si>
    <t>1. Первенство Тверской области по хоккею (согласно календаря игр)</t>
  </si>
  <si>
    <t>2. Первенство России по хоккею Регион-центра (согласно календаря игр)</t>
  </si>
  <si>
    <t xml:space="preserve">4. Областные соревнования
 «Кубок памяти Заслуженного тренера России Р.М. Урманчеева» (март)
</t>
  </si>
  <si>
    <t xml:space="preserve">6. Областные соревнования
 «Кубок памяти Заслуженного тренера России В.Н. Жукова» (май)
</t>
  </si>
  <si>
    <t>5. Региональные соревнования «Кубок Ковальчука» (май)</t>
  </si>
  <si>
    <t>7.Первенство студенческой хоккейной лиги (согласно календаря игр)</t>
  </si>
  <si>
    <t>8.Первенство национальной молодежной хоккейной лиги (согласно календаря игр)</t>
  </si>
  <si>
    <t xml:space="preserve">11. Межрегиональные соревнования по шорт-треку(старший возраст) </t>
  </si>
  <si>
    <t>12. Первенство Тверской области по фигурному катанию на коньках (декабрь)</t>
  </si>
  <si>
    <t>1. Областные соревнования "Детская волейбольная лига" (согласно календаря игр)</t>
  </si>
  <si>
    <t>2. Первенство области по волейболу до 18 лет (март)</t>
  </si>
  <si>
    <t>4. Первенство области по волейболу до 14 лет (октябрь</t>
  </si>
  <si>
    <t>3. Первенство области по волейболу до 16 лет (сентябрь-октябрь)</t>
  </si>
  <si>
    <t>5. Областные соревновнования по волейболу среди лиц старшего возраста (май)</t>
  </si>
  <si>
    <t>6. Кубок Тверской области по волейболу среди мужских и женских команд (апрель-май)</t>
  </si>
  <si>
    <t>7. Чемпионат области по волейболу (октябрь-ноябрь)</t>
  </si>
  <si>
    <t>8. Региональные соревнования по волейболу среди лиц старшего возраста (июнь)</t>
  </si>
  <si>
    <t>9. Областной турнир по бадминтону «За здоровый образ жизни» (январь)</t>
  </si>
  <si>
    <t>14. Первенство Тверской области по бадминтону среди мальчиков и девочек до 11 лет, до 9 лет (январь)</t>
  </si>
  <si>
    <t>10. Чемпионат Тверской области по бадминтону среди мужчин и женщин (февраль)</t>
  </si>
  <si>
    <t>11. Первенство Тверской области по бадминтону среди юношей и девушек до 15 лет, мальчиков и девочек до 13 лет (март)</t>
  </si>
  <si>
    <t>12. Кубок Тверской области по бадминтону среди мужчин и женщин (октябрь)</t>
  </si>
  <si>
    <t>15. Областные соревнования по бадминтону им. Евгения Волкова (декабрь)</t>
  </si>
  <si>
    <t>13. Областные соревнования  по бадминтону среди занимающихся (ноябрь)</t>
  </si>
  <si>
    <t>17. Региональный этап всероссийских соревнований по волейболу "Серебряный мяч" (февраль-март)</t>
  </si>
  <si>
    <t>16. Региональный этап всероссийских соревнования по баскетболу "Оранжевый мяч" (площадки на улице) (август)</t>
  </si>
  <si>
    <t>18. "Детская баскетбольная лига" (согласно календаря игр)</t>
  </si>
  <si>
    <t>19. Первенство Тверской области среди юниоров и юниорок ,юношей и девушек (январь-март)</t>
  </si>
  <si>
    <t>20. Чемпионат Тверской области по баскетболу среди мужских и женских команд (январь-май)</t>
  </si>
  <si>
    <t>21. Кубок Тверской области по баскетболу среди мужских команд (октябрь-декабрь)</t>
  </si>
  <si>
    <t>22. Чемпионат ассоциации Студенческого баскетбола сезон 2021-2022, сезон 2022-2023 гг. (согласно календаря игр)</t>
  </si>
  <si>
    <t>23. Финальные соревнования чемпионата Школьной Баскетбольной Лиги "КЭС - Баскет"(согласно календаря игр)</t>
  </si>
  <si>
    <t>24. Финал региональный соревнований чемпионата "Локобаскет - Школьная лига" (согласно календаря игр)</t>
  </si>
  <si>
    <t>29. Чемпионат Тверской области по спорту глухих (волейбол) (март)</t>
  </si>
  <si>
    <t>28. Областные соревнования по баскетболу среди мужских команд старшего возраста (апрель-май)</t>
  </si>
  <si>
    <t>32. Спартакиада ССУЗов Тверской области по баскетболу (юноши) (март)</t>
  </si>
  <si>
    <t>33. Спартакиада ССУЗов Тверской области по волейболу (юноши) (февраль)</t>
  </si>
  <si>
    <t xml:space="preserve">34. Фестиваль ГТО среди муниципальных и государственных служащих </t>
  </si>
  <si>
    <t>36. Всероссийские соревнования по дартсу  "Кубок памяти Е.В.Кадочниковой" (холл 2 этажа) (январь)</t>
  </si>
  <si>
    <t>37. Всероссийские соревнования по дартсу "Кубок Верхневолжья"  (холл 2 этажа) (июнь)</t>
  </si>
  <si>
    <t>9. Всероссийские соревнования по шорт-треку(средний, младший возраст)</t>
  </si>
  <si>
    <t>14. Областные соревнования "Кубок Верхневолжья" - финал (апрель)</t>
  </si>
  <si>
    <r>
      <t>25. Первенство Тверской области по баскетболу 3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3 среди юниоров и юниорок, юношей и девушек (согласно календаря игр) (площадка на улице)</t>
    </r>
  </si>
  <si>
    <r>
      <t>26. Чемпионат Тверской области по баскетболу 3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3 среди мужских и женских коменд (согласно календаря игр) (площадка на улице)</t>
    </r>
  </si>
  <si>
    <r>
      <t>27. Чемпионат Ассоциации Студенческого баскетбола, сезон 2021-2022гг. по баскетболу 3</t>
    </r>
    <r>
      <rPr>
        <sz val="12"/>
        <rFont val="Calibri"/>
        <family val="2"/>
      </rPr>
      <t>×</t>
    </r>
    <r>
      <rPr>
        <sz val="12"/>
        <rFont val="Times"/>
        <family val="1"/>
      </rPr>
      <t>3 (согласно календаря игр) (площадка на улице)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</si>
</sst>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"/>
    <numFmt numFmtId="183" formatCode="0.0"/>
    <numFmt numFmtId="184" formatCode="_(* #,##0.00_);_(* \(#,##0.00\);_(* &quot;-&quot;??_);_(@_)"/>
    <numFmt numFmtId="185" formatCode="_(* #,##0_);_(* \(#,##0\);_(* &quot;-&quot;??_);_(@_)"/>
    <numFmt numFmtId="186" formatCode="#,##0;[Red]#,##0"/>
    <numFmt numFmtId="187" formatCode="#,##0.0;[Red]#,##0.0"/>
    <numFmt numFmtId="188" formatCode="#,##0.00;[Red]#,##0.00"/>
    <numFmt numFmtId="189" formatCode="#,##0.000;[Red]#,##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0000_ ;[Red]\-#,##0.000000\ "/>
  </numFmts>
  <fonts count="41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2.5"/>
      <color indexed="10"/>
      <name val="Times New Roman"/>
      <family val="1"/>
    </font>
    <font>
      <i/>
      <sz val="12.5"/>
      <name val="Times New Roman"/>
      <family val="1"/>
    </font>
    <font>
      <sz val="12.5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8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2" fontId="4" fillId="0" borderId="0" xfId="0" applyNumberFormat="1" applyFont="1" applyFill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11" fillId="3" borderId="10" xfId="0" applyFont="1" applyFill="1" applyBorder="1" applyAlignment="1">
      <alignment horizontal="center" vertical="top" wrapText="1"/>
    </xf>
    <xf numFmtId="1" fontId="11" fillId="2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top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4" borderId="14" xfId="0" applyNumberFormat="1" applyFont="1" applyFill="1" applyBorder="1" applyAlignment="1">
      <alignment horizontal="center" vertical="center" wrapText="1"/>
    </xf>
    <xf numFmtId="1" fontId="11" fillId="24" borderId="17" xfId="0" applyNumberFormat="1" applyFont="1" applyFill="1" applyBorder="1" applyAlignment="1">
      <alignment horizontal="center" vertical="center" wrapText="1"/>
    </xf>
    <xf numFmtId="182" fontId="11" fillId="2" borderId="18" xfId="0" applyNumberFormat="1" applyFont="1" applyFill="1" applyBorder="1" applyAlignment="1">
      <alignment vertical="center" wrapText="1"/>
    </xf>
    <xf numFmtId="182" fontId="11" fillId="24" borderId="18" xfId="0" applyNumberFormat="1" applyFont="1" applyFill="1" applyBorder="1" applyAlignment="1">
      <alignment horizontal="center" vertical="center" wrapText="1"/>
    </xf>
    <xf numFmtId="1" fontId="11" fillId="24" borderId="18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182" fontId="11" fillId="2" borderId="18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82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2" fontId="16" fillId="2" borderId="18" xfId="0" applyNumberFormat="1" applyFont="1" applyFill="1" applyBorder="1" applyAlignment="1">
      <alignment vertical="center" wrapText="1"/>
    </xf>
    <xf numFmtId="182" fontId="17" fillId="2" borderId="18" xfId="0" applyNumberFormat="1" applyFont="1" applyFill="1" applyBorder="1" applyAlignment="1">
      <alignment horizontal="center" vertical="center" wrapText="1"/>
    </xf>
    <xf numFmtId="182" fontId="17" fillId="2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1" fillId="2" borderId="16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182" fontId="17" fillId="24" borderId="14" xfId="0" applyNumberFormat="1" applyFont="1" applyFill="1" applyBorder="1" applyAlignment="1">
      <alignment vertical="center" wrapText="1"/>
    </xf>
    <xf numFmtId="182" fontId="17" fillId="2" borderId="14" xfId="0" applyNumberFormat="1" applyFont="1" applyFill="1" applyBorder="1" applyAlignment="1">
      <alignment horizontal="left" vertical="center" wrapText="1"/>
    </xf>
    <xf numFmtId="182" fontId="17" fillId="2" borderId="14" xfId="0" applyNumberFormat="1" applyFont="1" applyFill="1" applyBorder="1" applyAlignment="1">
      <alignment horizontal="left" vertical="center" wrapText="1"/>
    </xf>
    <xf numFmtId="182" fontId="19" fillId="2" borderId="18" xfId="0" applyNumberFormat="1" applyFont="1" applyFill="1" applyBorder="1" applyAlignment="1">
      <alignment vertical="center" wrapText="1"/>
    </xf>
    <xf numFmtId="0" fontId="17" fillId="2" borderId="16" xfId="0" applyFont="1" applyFill="1" applyBorder="1" applyAlignment="1">
      <alignment horizontal="left" vertical="top" wrapText="1"/>
    </xf>
    <xf numFmtId="182" fontId="17" fillId="24" borderId="18" xfId="0" applyNumberFormat="1" applyFont="1" applyFill="1" applyBorder="1" applyAlignment="1">
      <alignment horizontal="center" vertical="center" wrapText="1"/>
    </xf>
    <xf numFmtId="182" fontId="11" fillId="24" borderId="13" xfId="0" applyNumberFormat="1" applyFont="1" applyFill="1" applyBorder="1" applyAlignment="1">
      <alignment horizontal="center" vertical="center" wrapText="1"/>
    </xf>
    <xf numFmtId="182" fontId="17" fillId="24" borderId="26" xfId="0" applyNumberFormat="1" applyFont="1" applyFill="1" applyBorder="1" applyAlignment="1">
      <alignment horizontal="left" vertical="center" wrapText="1"/>
    </xf>
    <xf numFmtId="182" fontId="17" fillId="24" borderId="26" xfId="0" applyNumberFormat="1" applyFont="1" applyFill="1" applyBorder="1" applyAlignment="1">
      <alignment horizontal="center" vertical="center" wrapText="1"/>
    </xf>
    <xf numFmtId="182" fontId="17" fillId="24" borderId="2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1" fillId="6" borderId="28" xfId="0" applyNumberFormat="1" applyFont="1" applyFill="1" applyBorder="1" applyAlignment="1">
      <alignment horizontal="center" vertical="center" wrapText="1"/>
    </xf>
    <xf numFmtId="3" fontId="11" fillId="6" borderId="24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3" fontId="11" fillId="6" borderId="29" xfId="0" applyNumberFormat="1" applyFont="1" applyFill="1" applyBorder="1" applyAlignment="1">
      <alignment horizontal="center" vertical="center" wrapText="1"/>
    </xf>
    <xf numFmtId="3" fontId="11" fillId="6" borderId="30" xfId="0" applyNumberFormat="1" applyFont="1" applyFill="1" applyBorder="1" applyAlignment="1">
      <alignment horizontal="center" vertical="center" wrapText="1"/>
    </xf>
    <xf numFmtId="3" fontId="11" fillId="6" borderId="23" xfId="0" applyNumberFormat="1" applyFont="1" applyFill="1" applyBorder="1" applyAlignment="1">
      <alignment horizontal="center" vertical="center" wrapText="1"/>
    </xf>
    <xf numFmtId="3" fontId="11" fillId="6" borderId="31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182" fontId="14" fillId="0" borderId="21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182" fontId="11" fillId="0" borderId="13" xfId="0" applyNumberFormat="1" applyFont="1" applyFill="1" applyBorder="1" applyAlignment="1">
      <alignment horizontal="center" vertical="center" wrapText="1"/>
    </xf>
    <xf numFmtId="182" fontId="11" fillId="0" borderId="21" xfId="0" applyNumberFormat="1" applyFont="1" applyFill="1" applyBorder="1" applyAlignment="1">
      <alignment horizontal="center" vertical="center" wrapText="1"/>
    </xf>
    <xf numFmtId="0" fontId="11" fillId="25" borderId="32" xfId="0" applyFont="1" applyFill="1" applyBorder="1" applyAlignment="1">
      <alignment horizontal="center" vertical="top" wrapText="1"/>
    </xf>
    <xf numFmtId="0" fontId="11" fillId="25" borderId="33" xfId="0" applyFont="1" applyFill="1" applyBorder="1" applyAlignment="1">
      <alignment horizontal="center" vertical="top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right" vertical="center" wrapText="1"/>
    </xf>
    <xf numFmtId="182" fontId="14" fillId="0" borderId="13" xfId="0" applyNumberFormat="1" applyFont="1" applyFill="1" applyBorder="1" applyAlignment="1">
      <alignment horizontal="right" vertical="center" wrapText="1"/>
    </xf>
    <xf numFmtId="182" fontId="14" fillId="0" borderId="14" xfId="0" applyNumberFormat="1" applyFont="1" applyFill="1" applyBorder="1" applyAlignment="1">
      <alignment horizontal="right" vertical="center" wrapText="1"/>
    </xf>
    <xf numFmtId="182" fontId="11" fillId="3" borderId="13" xfId="0" applyNumberFormat="1" applyFont="1" applyFill="1" applyBorder="1" applyAlignment="1">
      <alignment horizontal="center" vertical="center" wrapText="1"/>
    </xf>
    <xf numFmtId="182" fontId="11" fillId="3" borderId="21" xfId="0" applyNumberFormat="1" applyFont="1" applyFill="1" applyBorder="1" applyAlignment="1">
      <alignment horizontal="center" vertical="center" wrapText="1"/>
    </xf>
    <xf numFmtId="0" fontId="11" fillId="26" borderId="25" xfId="0" applyFont="1" applyFill="1" applyBorder="1" applyAlignment="1">
      <alignment horizontal="center" vertical="center" wrapText="1"/>
    </xf>
    <xf numFmtId="0" fontId="11" fillId="26" borderId="34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top" wrapText="1"/>
    </xf>
    <xf numFmtId="0" fontId="11" fillId="27" borderId="13" xfId="0" applyFont="1" applyFill="1" applyBorder="1" applyAlignment="1">
      <alignment horizontal="center" vertical="top" wrapText="1"/>
    </xf>
    <xf numFmtId="0" fontId="11" fillId="27" borderId="21" xfId="0" applyFont="1" applyFill="1" applyBorder="1" applyAlignment="1">
      <alignment horizontal="center" vertical="top" wrapText="1"/>
    </xf>
    <xf numFmtId="0" fontId="11" fillId="28" borderId="35" xfId="0" applyFont="1" applyFill="1" applyBorder="1" applyAlignment="1">
      <alignment horizontal="center" vertical="center" wrapText="1"/>
    </xf>
    <xf numFmtId="0" fontId="11" fillId="28" borderId="24" xfId="0" applyFont="1" applyFill="1" applyBorder="1" applyAlignment="1">
      <alignment horizontal="center" vertical="center" wrapText="1"/>
    </xf>
    <xf numFmtId="0" fontId="11" fillId="27" borderId="11" xfId="0" applyFont="1" applyFill="1" applyBorder="1" applyAlignment="1">
      <alignment horizontal="center" vertical="top" wrapText="1"/>
    </xf>
    <xf numFmtId="0" fontId="11" fillId="27" borderId="16" xfId="0" applyFont="1" applyFill="1" applyBorder="1" applyAlignment="1">
      <alignment horizontal="center" vertical="top" wrapText="1"/>
    </xf>
    <xf numFmtId="0" fontId="11" fillId="27" borderId="26" xfId="0" applyFont="1" applyFill="1" applyBorder="1" applyAlignment="1">
      <alignment horizontal="center" vertical="top" wrapText="1"/>
    </xf>
    <xf numFmtId="0" fontId="11" fillId="28" borderId="18" xfId="0" applyFont="1" applyFill="1" applyBorder="1" applyAlignment="1">
      <alignment horizontal="center" vertical="center" wrapText="1"/>
    </xf>
    <xf numFmtId="0" fontId="11" fillId="28" borderId="22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28" borderId="18" xfId="0" applyFont="1" applyFill="1" applyBorder="1" applyAlignment="1">
      <alignment horizontal="center" vertical="top" wrapText="1"/>
    </xf>
    <xf numFmtId="0" fontId="11" fillId="28" borderId="22" xfId="0" applyFont="1" applyFill="1" applyBorder="1" applyAlignment="1">
      <alignment horizontal="center" vertical="top" wrapText="1"/>
    </xf>
    <xf numFmtId="0" fontId="11" fillId="28" borderId="26" xfId="0" applyFont="1" applyFill="1" applyBorder="1" applyAlignment="1">
      <alignment horizontal="center" vertical="center" wrapText="1"/>
    </xf>
    <xf numFmtId="0" fontId="11" fillId="28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26" borderId="37" xfId="0" applyFont="1" applyFill="1" applyBorder="1" applyAlignment="1">
      <alignment horizontal="center" vertical="center" wrapText="1"/>
    </xf>
    <xf numFmtId="0" fontId="12" fillId="26" borderId="38" xfId="0" applyFont="1" applyFill="1" applyBorder="1" applyAlignment="1">
      <alignment horizontal="center" vertical="center" wrapText="1"/>
    </xf>
    <xf numFmtId="0" fontId="11" fillId="26" borderId="39" xfId="0" applyFont="1" applyFill="1" applyBorder="1" applyAlignment="1">
      <alignment horizontal="center" vertical="center" wrapText="1"/>
    </xf>
    <xf numFmtId="0" fontId="11" fillId="26" borderId="40" xfId="0" applyFont="1" applyFill="1" applyBorder="1" applyAlignment="1">
      <alignment horizontal="center" vertical="center" wrapText="1"/>
    </xf>
    <xf numFmtId="0" fontId="11" fillId="28" borderId="26" xfId="0" applyFont="1" applyFill="1" applyBorder="1" applyAlignment="1">
      <alignment horizontal="center" vertical="top" wrapText="1"/>
    </xf>
    <xf numFmtId="0" fontId="11" fillId="28" borderId="21" xfId="0" applyFont="1" applyFill="1" applyBorder="1" applyAlignment="1">
      <alignment horizontal="center" vertical="top" wrapText="1"/>
    </xf>
    <xf numFmtId="0" fontId="11" fillId="27" borderId="22" xfId="0" applyFont="1" applyFill="1" applyBorder="1" applyAlignment="1">
      <alignment horizontal="center" vertical="top" wrapText="1"/>
    </xf>
    <xf numFmtId="0" fontId="12" fillId="28" borderId="41" xfId="0" applyFont="1" applyFill="1" applyBorder="1" applyAlignment="1">
      <alignment horizontal="center" vertical="center" wrapText="1"/>
    </xf>
    <xf numFmtId="0" fontId="12" fillId="28" borderId="42" xfId="0" applyFont="1" applyFill="1" applyBorder="1" applyAlignment="1">
      <alignment horizontal="center" vertical="center" wrapText="1"/>
    </xf>
    <xf numFmtId="0" fontId="12" fillId="28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82" fontId="11" fillId="24" borderId="26" xfId="0" applyNumberFormat="1" applyFont="1" applyFill="1" applyBorder="1" applyAlignment="1">
      <alignment horizontal="center" vertical="center" wrapText="1"/>
    </xf>
    <xf numFmtId="182" fontId="11" fillId="24" borderId="13" xfId="0" applyNumberFormat="1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182" fontId="11" fillId="2" borderId="13" xfId="0" applyNumberFormat="1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3" xfId="0" applyFont="1" applyFill="1" applyBorder="1" applyAlignment="1">
      <alignment horizontal="center" vertical="center" wrapText="1"/>
    </xf>
    <xf numFmtId="0" fontId="14" fillId="27" borderId="14" xfId="0" applyFont="1" applyFill="1" applyBorder="1" applyAlignment="1">
      <alignment horizontal="center" vertical="center" wrapText="1"/>
    </xf>
    <xf numFmtId="182" fontId="11" fillId="24" borderId="10" xfId="0" applyNumberFormat="1" applyFont="1" applyFill="1" applyBorder="1" applyAlignment="1">
      <alignment horizontal="center" vertical="center" wrapText="1"/>
    </xf>
    <xf numFmtId="182" fontId="11" fillId="2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75" zoomScaleNormal="8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10.00390625" style="1" customWidth="1"/>
    <col min="4" max="4" width="14.00390625" style="1" customWidth="1"/>
    <col min="5" max="5" width="17.875" style="1" customWidth="1"/>
    <col min="6" max="6" width="22.00390625" style="1" customWidth="1"/>
    <col min="7" max="7" width="22.625" style="1" customWidth="1"/>
    <col min="8" max="8" width="81.125" style="1" customWidth="1"/>
    <col min="9" max="10" width="19.375" style="1" customWidth="1"/>
    <col min="11" max="11" width="13.875" style="1" customWidth="1"/>
    <col min="12" max="12" width="12.125" style="1" customWidth="1"/>
    <col min="13" max="13" width="1.00390625" style="3" customWidth="1"/>
    <col min="14" max="16384" width="9.125" style="1" customWidth="1"/>
  </cols>
  <sheetData>
    <row r="1" spans="6:14" ht="18.75" customHeight="1">
      <c r="F1" s="9"/>
      <c r="G1" s="9"/>
      <c r="H1" s="94" t="s">
        <v>33</v>
      </c>
      <c r="I1" s="94"/>
      <c r="J1" s="94"/>
      <c r="K1" s="94"/>
      <c r="L1" s="94"/>
      <c r="M1" s="10"/>
      <c r="N1" s="10"/>
    </row>
    <row r="2" spans="6:14" ht="18.75">
      <c r="F2" s="13"/>
      <c r="G2" s="13"/>
      <c r="H2" s="94"/>
      <c r="I2" s="94"/>
      <c r="J2" s="94"/>
      <c r="K2" s="94"/>
      <c r="L2" s="94"/>
      <c r="M2" s="13"/>
      <c r="N2" s="13"/>
    </row>
    <row r="3" spans="6:14" ht="18.75">
      <c r="F3" s="41"/>
      <c r="G3" s="9"/>
      <c r="H3" s="94"/>
      <c r="I3" s="94"/>
      <c r="J3" s="94"/>
      <c r="K3" s="94"/>
      <c r="L3" s="94"/>
      <c r="M3" s="10"/>
      <c r="N3" s="10"/>
    </row>
    <row r="4" spans="6:14" ht="18.75">
      <c r="F4" s="9"/>
      <c r="G4" s="9"/>
      <c r="H4" s="94"/>
      <c r="I4" s="94"/>
      <c r="J4" s="94"/>
      <c r="K4" s="94"/>
      <c r="L4" s="94"/>
      <c r="M4" s="10"/>
      <c r="N4" s="10"/>
    </row>
    <row r="5" spans="6:14" ht="18.75">
      <c r="F5" s="11"/>
      <c r="G5" s="9"/>
      <c r="H5" s="94"/>
      <c r="I5" s="94"/>
      <c r="J5" s="94"/>
      <c r="K5" s="94"/>
      <c r="L5" s="94"/>
      <c r="M5" s="11"/>
      <c r="N5" s="12"/>
    </row>
    <row r="6" spans="8:12" ht="12.75" customHeight="1">
      <c r="H6" s="94"/>
      <c r="I6" s="94"/>
      <c r="J6" s="94"/>
      <c r="K6" s="94"/>
      <c r="L6" s="94"/>
    </row>
    <row r="7" spans="1:13" s="7" customFormat="1" ht="48" customHeight="1" thickBot="1">
      <c r="A7" s="99" t="s">
        <v>23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8"/>
    </row>
    <row r="8" spans="1:12" ht="18" customHeight="1" thickBot="1">
      <c r="A8" s="78" t="s">
        <v>0</v>
      </c>
      <c r="B8" s="106" t="s">
        <v>4</v>
      </c>
      <c r="C8" s="83" t="s">
        <v>3</v>
      </c>
      <c r="D8" s="68" t="s">
        <v>5</v>
      </c>
      <c r="E8" s="107" t="s">
        <v>19</v>
      </c>
      <c r="F8" s="108"/>
      <c r="G8" s="108"/>
      <c r="H8" s="108"/>
      <c r="I8" s="108"/>
      <c r="J8" s="109"/>
      <c r="K8" s="100" t="s">
        <v>12</v>
      </c>
      <c r="L8" s="101"/>
    </row>
    <row r="9" spans="1:12" ht="18" customHeight="1" thickBot="1">
      <c r="A9" s="79"/>
      <c r="B9" s="106"/>
      <c r="C9" s="84"/>
      <c r="D9" s="69"/>
      <c r="E9" s="95" t="s">
        <v>10</v>
      </c>
      <c r="F9" s="95" t="s">
        <v>20</v>
      </c>
      <c r="G9" s="86" t="s">
        <v>17</v>
      </c>
      <c r="H9" s="97" t="s">
        <v>9</v>
      </c>
      <c r="I9" s="104" t="s">
        <v>8</v>
      </c>
      <c r="J9" s="81" t="s">
        <v>11</v>
      </c>
      <c r="K9" s="102" t="s">
        <v>14</v>
      </c>
      <c r="L9" s="76" t="s">
        <v>13</v>
      </c>
    </row>
    <row r="10" spans="1:12" ht="135.75" customHeight="1" thickBot="1">
      <c r="A10" s="80"/>
      <c r="B10" s="106"/>
      <c r="C10" s="85"/>
      <c r="D10" s="69"/>
      <c r="E10" s="96"/>
      <c r="F10" s="96"/>
      <c r="G10" s="87"/>
      <c r="H10" s="98"/>
      <c r="I10" s="105"/>
      <c r="J10" s="82"/>
      <c r="K10" s="103"/>
      <c r="L10" s="77"/>
    </row>
    <row r="11" spans="1:12" ht="30.75" customHeight="1">
      <c r="A11" s="119">
        <v>1</v>
      </c>
      <c r="B11" s="71" t="s">
        <v>1</v>
      </c>
      <c r="C11" s="65">
        <v>1813.4</v>
      </c>
      <c r="D11" s="14"/>
      <c r="E11" s="122" t="s">
        <v>16</v>
      </c>
      <c r="F11" s="122">
        <v>3410</v>
      </c>
      <c r="G11" s="122">
        <v>74700</v>
      </c>
      <c r="H11" s="43" t="s">
        <v>34</v>
      </c>
      <c r="I11" s="15">
        <v>60</v>
      </c>
      <c r="J11" s="16">
        <v>1800</v>
      </c>
      <c r="K11" s="91">
        <v>2855</v>
      </c>
      <c r="L11" s="88">
        <v>55248</v>
      </c>
    </row>
    <row r="12" spans="1:12" ht="27.75" customHeight="1">
      <c r="A12" s="120"/>
      <c r="B12" s="72"/>
      <c r="C12" s="66"/>
      <c r="D12" s="17"/>
      <c r="E12" s="113"/>
      <c r="F12" s="113"/>
      <c r="G12" s="113"/>
      <c r="H12" s="44" t="s">
        <v>35</v>
      </c>
      <c r="I12" s="18">
        <v>210</v>
      </c>
      <c r="J12" s="19">
        <v>6430</v>
      </c>
      <c r="K12" s="92"/>
      <c r="L12" s="89"/>
    </row>
    <row r="13" spans="1:12" ht="21" customHeight="1">
      <c r="A13" s="120"/>
      <c r="B13" s="72"/>
      <c r="C13" s="66"/>
      <c r="D13" s="17"/>
      <c r="E13" s="113"/>
      <c r="F13" s="113"/>
      <c r="G13" s="113"/>
      <c r="H13" s="44" t="s">
        <v>18</v>
      </c>
      <c r="I13" s="20">
        <v>24</v>
      </c>
      <c r="J13" s="21">
        <v>855</v>
      </c>
      <c r="K13" s="92"/>
      <c r="L13" s="89"/>
    </row>
    <row r="14" spans="1:12" ht="49.5" customHeight="1">
      <c r="A14" s="120"/>
      <c r="B14" s="72"/>
      <c r="C14" s="66"/>
      <c r="D14" s="17"/>
      <c r="E14" s="113"/>
      <c r="F14" s="113"/>
      <c r="G14" s="113"/>
      <c r="H14" s="49" t="s">
        <v>36</v>
      </c>
      <c r="I14" s="20">
        <v>30</v>
      </c>
      <c r="J14" s="21">
        <v>1800</v>
      </c>
      <c r="K14" s="92"/>
      <c r="L14" s="89"/>
    </row>
    <row r="15" spans="1:12" ht="33.75" customHeight="1">
      <c r="A15" s="120"/>
      <c r="B15" s="72"/>
      <c r="C15" s="66"/>
      <c r="D15" s="17"/>
      <c r="E15" s="113"/>
      <c r="F15" s="113"/>
      <c r="G15" s="113"/>
      <c r="H15" s="49" t="s">
        <v>38</v>
      </c>
      <c r="I15" s="20">
        <v>60</v>
      </c>
      <c r="J15" s="21">
        <v>6150</v>
      </c>
      <c r="K15" s="92"/>
      <c r="L15" s="89"/>
    </row>
    <row r="16" spans="1:12" ht="49.5" customHeight="1">
      <c r="A16" s="120"/>
      <c r="B16" s="72"/>
      <c r="C16" s="66"/>
      <c r="D16" s="17"/>
      <c r="E16" s="113"/>
      <c r="F16" s="113"/>
      <c r="G16" s="113"/>
      <c r="H16" s="49" t="s">
        <v>37</v>
      </c>
      <c r="I16" s="20">
        <v>30</v>
      </c>
      <c r="J16" s="21">
        <v>1850</v>
      </c>
      <c r="K16" s="92"/>
      <c r="L16" s="89"/>
    </row>
    <row r="17" spans="1:13" s="2" customFormat="1" ht="28.5" customHeight="1">
      <c r="A17" s="120"/>
      <c r="B17" s="72"/>
      <c r="C17" s="66"/>
      <c r="D17" s="17"/>
      <c r="E17" s="113"/>
      <c r="F17" s="113"/>
      <c r="G17" s="113"/>
      <c r="H17" s="44" t="s">
        <v>39</v>
      </c>
      <c r="I17" s="20">
        <v>24</v>
      </c>
      <c r="J17" s="21">
        <v>870</v>
      </c>
      <c r="K17" s="92"/>
      <c r="L17" s="89"/>
      <c r="M17" s="6"/>
    </row>
    <row r="18" spans="1:13" s="2" customFormat="1" ht="34.5" customHeight="1">
      <c r="A18" s="120"/>
      <c r="B18" s="72"/>
      <c r="C18" s="66"/>
      <c r="D18" s="17"/>
      <c r="E18" s="113"/>
      <c r="F18" s="113"/>
      <c r="G18" s="113"/>
      <c r="H18" s="49" t="s">
        <v>40</v>
      </c>
      <c r="I18" s="20">
        <v>102</v>
      </c>
      <c r="J18" s="21">
        <v>23800</v>
      </c>
      <c r="K18" s="92"/>
      <c r="L18" s="89"/>
      <c r="M18" s="6"/>
    </row>
    <row r="19" spans="1:13" s="2" customFormat="1" ht="20.25" customHeight="1">
      <c r="A19" s="120"/>
      <c r="B19" s="72"/>
      <c r="C19" s="66"/>
      <c r="D19" s="17"/>
      <c r="E19" s="123"/>
      <c r="F19" s="123"/>
      <c r="G19" s="123"/>
      <c r="H19" s="45" t="s">
        <v>74</v>
      </c>
      <c r="I19" s="22">
        <v>36</v>
      </c>
      <c r="J19" s="23">
        <v>180</v>
      </c>
      <c r="K19" s="92"/>
      <c r="L19" s="89"/>
      <c r="M19" s="6"/>
    </row>
    <row r="20" spans="1:13" s="2" customFormat="1" ht="35.25" customHeight="1">
      <c r="A20" s="120"/>
      <c r="B20" s="72"/>
      <c r="C20" s="66"/>
      <c r="D20" s="74">
        <v>7704</v>
      </c>
      <c r="E20" s="112" t="s">
        <v>15</v>
      </c>
      <c r="F20" s="112">
        <v>4305</v>
      </c>
      <c r="G20" s="112">
        <v>34982</v>
      </c>
      <c r="H20" s="45" t="s">
        <v>30</v>
      </c>
      <c r="I20" s="22">
        <v>36</v>
      </c>
      <c r="J20" s="23">
        <v>300</v>
      </c>
      <c r="K20" s="92"/>
      <c r="L20" s="89"/>
      <c r="M20" s="6"/>
    </row>
    <row r="21" spans="1:13" s="2" customFormat="1" ht="34.5" customHeight="1">
      <c r="A21" s="120"/>
      <c r="B21" s="72"/>
      <c r="C21" s="66"/>
      <c r="D21" s="74"/>
      <c r="E21" s="113"/>
      <c r="F21" s="113"/>
      <c r="G21" s="113"/>
      <c r="H21" s="45" t="s">
        <v>41</v>
      </c>
      <c r="I21" s="22">
        <v>36</v>
      </c>
      <c r="J21" s="23">
        <v>200</v>
      </c>
      <c r="K21" s="92"/>
      <c r="L21" s="89"/>
      <c r="M21" s="6"/>
    </row>
    <row r="22" spans="1:13" s="2" customFormat="1" ht="33" customHeight="1">
      <c r="A22" s="120"/>
      <c r="B22" s="72"/>
      <c r="C22" s="66"/>
      <c r="D22" s="74"/>
      <c r="E22" s="113"/>
      <c r="F22" s="113"/>
      <c r="G22" s="113"/>
      <c r="H22" s="45" t="s">
        <v>42</v>
      </c>
      <c r="I22" s="22">
        <v>36</v>
      </c>
      <c r="J22" s="23">
        <v>180</v>
      </c>
      <c r="K22" s="92"/>
      <c r="L22" s="89"/>
      <c r="M22" s="6"/>
    </row>
    <row r="23" spans="1:13" s="2" customFormat="1" ht="33" customHeight="1">
      <c r="A23" s="120"/>
      <c r="B23" s="72"/>
      <c r="C23" s="66"/>
      <c r="D23" s="74"/>
      <c r="E23" s="113"/>
      <c r="F23" s="113"/>
      <c r="G23" s="113"/>
      <c r="H23" s="45" t="s">
        <v>31</v>
      </c>
      <c r="I23" s="22">
        <v>20</v>
      </c>
      <c r="J23" s="23">
        <v>180</v>
      </c>
      <c r="K23" s="92"/>
      <c r="L23" s="89"/>
      <c r="M23" s="6"/>
    </row>
    <row r="24" spans="1:13" s="2" customFormat="1" ht="33" customHeight="1">
      <c r="A24" s="120"/>
      <c r="B24" s="72"/>
      <c r="C24" s="66"/>
      <c r="D24" s="74"/>
      <c r="E24" s="51"/>
      <c r="F24" s="51"/>
      <c r="G24" s="51"/>
      <c r="H24" s="52" t="s">
        <v>75</v>
      </c>
      <c r="I24" s="53">
        <v>24</v>
      </c>
      <c r="J24" s="54">
        <v>150</v>
      </c>
      <c r="K24" s="92"/>
      <c r="L24" s="89"/>
      <c r="M24" s="6"/>
    </row>
    <row r="25" spans="1:13" s="4" customFormat="1" ht="23.25" customHeight="1" thickBot="1">
      <c r="A25" s="121"/>
      <c r="B25" s="73"/>
      <c r="C25" s="70"/>
      <c r="D25" s="74"/>
      <c r="E25" s="24" t="s">
        <v>7</v>
      </c>
      <c r="F25" s="25">
        <f>SUM(F10:F23)</f>
        <v>7715</v>
      </c>
      <c r="G25" s="25">
        <f>SUM(G10:G23)</f>
        <v>109682</v>
      </c>
      <c r="H25" s="50">
        <v>14</v>
      </c>
      <c r="I25" s="26">
        <f>SUM(I11:I24)</f>
        <v>728</v>
      </c>
      <c r="J25" s="26">
        <f>SUM(J11:J24)</f>
        <v>44745</v>
      </c>
      <c r="K25" s="93"/>
      <c r="L25" s="90"/>
      <c r="M25" s="5"/>
    </row>
    <row r="26" spans="1:13" s="4" customFormat="1" ht="35.25" customHeight="1">
      <c r="A26" s="116">
        <v>2</v>
      </c>
      <c r="B26" s="63" t="s">
        <v>26</v>
      </c>
      <c r="C26" s="66">
        <v>594.7</v>
      </c>
      <c r="D26" s="74"/>
      <c r="E26" s="118" t="s">
        <v>27</v>
      </c>
      <c r="F26" s="118">
        <v>1788</v>
      </c>
      <c r="G26" s="118">
        <v>15728</v>
      </c>
      <c r="H26" s="46" t="s">
        <v>43</v>
      </c>
      <c r="I26" s="18">
        <v>96</v>
      </c>
      <c r="J26" s="27">
        <v>2900</v>
      </c>
      <c r="K26" s="60">
        <v>1150</v>
      </c>
      <c r="L26" s="56">
        <v>19645</v>
      </c>
      <c r="M26" s="5"/>
    </row>
    <row r="27" spans="1:13" s="4" customFormat="1" ht="32.25" customHeight="1">
      <c r="A27" s="116"/>
      <c r="B27" s="63"/>
      <c r="C27" s="66"/>
      <c r="D27" s="74"/>
      <c r="E27" s="118"/>
      <c r="F27" s="118"/>
      <c r="G27" s="118"/>
      <c r="H27" s="47" t="s">
        <v>44</v>
      </c>
      <c r="I27" s="42">
        <v>36</v>
      </c>
      <c r="J27" s="42">
        <v>400</v>
      </c>
      <c r="K27" s="60"/>
      <c r="L27" s="56"/>
      <c r="M27" s="5"/>
    </row>
    <row r="28" spans="1:13" s="4" customFormat="1" ht="32.25" customHeight="1">
      <c r="A28" s="116"/>
      <c r="B28" s="63"/>
      <c r="C28" s="66"/>
      <c r="D28" s="74"/>
      <c r="E28" s="118"/>
      <c r="F28" s="118"/>
      <c r="G28" s="118"/>
      <c r="H28" s="47" t="s">
        <v>46</v>
      </c>
      <c r="I28" s="42">
        <v>40</v>
      </c>
      <c r="J28" s="42">
        <v>350</v>
      </c>
      <c r="K28" s="60"/>
      <c r="L28" s="56"/>
      <c r="M28" s="5"/>
    </row>
    <row r="29" spans="1:13" s="4" customFormat="1" ht="32.25" customHeight="1">
      <c r="A29" s="116"/>
      <c r="B29" s="63"/>
      <c r="C29" s="66"/>
      <c r="D29" s="74"/>
      <c r="E29" s="118"/>
      <c r="F29" s="118"/>
      <c r="G29" s="118"/>
      <c r="H29" s="47" t="s">
        <v>45</v>
      </c>
      <c r="I29" s="42">
        <v>40</v>
      </c>
      <c r="J29" s="42">
        <v>350</v>
      </c>
      <c r="K29" s="60"/>
      <c r="L29" s="56"/>
      <c r="M29" s="5"/>
    </row>
    <row r="30" spans="1:13" s="4" customFormat="1" ht="31.5" customHeight="1">
      <c r="A30" s="116"/>
      <c r="B30" s="63"/>
      <c r="C30" s="66"/>
      <c r="D30" s="74"/>
      <c r="E30" s="118"/>
      <c r="F30" s="118"/>
      <c r="G30" s="118"/>
      <c r="H30" s="47" t="s">
        <v>47</v>
      </c>
      <c r="I30" s="42">
        <v>30</v>
      </c>
      <c r="J30" s="42">
        <v>250</v>
      </c>
      <c r="K30" s="60"/>
      <c r="L30" s="56"/>
      <c r="M30" s="5"/>
    </row>
    <row r="31" spans="1:13" s="4" customFormat="1" ht="33" customHeight="1">
      <c r="A31" s="116"/>
      <c r="B31" s="63"/>
      <c r="C31" s="66"/>
      <c r="D31" s="74"/>
      <c r="E31" s="118"/>
      <c r="F31" s="118"/>
      <c r="G31" s="118"/>
      <c r="H31" s="47" t="s">
        <v>48</v>
      </c>
      <c r="I31" s="42">
        <v>40</v>
      </c>
      <c r="J31" s="42">
        <v>350</v>
      </c>
      <c r="K31" s="60"/>
      <c r="L31" s="56"/>
      <c r="M31" s="5"/>
    </row>
    <row r="32" spans="1:13" s="4" customFormat="1" ht="19.5" customHeight="1">
      <c r="A32" s="116"/>
      <c r="B32" s="63"/>
      <c r="C32" s="66"/>
      <c r="D32" s="74"/>
      <c r="E32" s="118"/>
      <c r="F32" s="118"/>
      <c r="G32" s="118"/>
      <c r="H32" s="47" t="s">
        <v>49</v>
      </c>
      <c r="I32" s="42">
        <v>40</v>
      </c>
      <c r="J32" s="42">
        <v>350</v>
      </c>
      <c r="K32" s="60"/>
      <c r="L32" s="56"/>
      <c r="M32" s="5"/>
    </row>
    <row r="33" spans="1:13" s="4" customFormat="1" ht="36" customHeight="1">
      <c r="A33" s="116"/>
      <c r="B33" s="63"/>
      <c r="C33" s="66"/>
      <c r="D33" s="74"/>
      <c r="E33" s="118"/>
      <c r="F33" s="118"/>
      <c r="G33" s="118"/>
      <c r="H33" s="47" t="s">
        <v>50</v>
      </c>
      <c r="I33" s="42">
        <v>40</v>
      </c>
      <c r="J33" s="42">
        <v>200</v>
      </c>
      <c r="K33" s="60"/>
      <c r="L33" s="56"/>
      <c r="M33" s="5"/>
    </row>
    <row r="34" spans="1:12" ht="33.75" customHeight="1">
      <c r="A34" s="116"/>
      <c r="B34" s="63"/>
      <c r="C34" s="66"/>
      <c r="D34" s="74"/>
      <c r="E34" s="118"/>
      <c r="F34" s="118"/>
      <c r="G34" s="118"/>
      <c r="H34" s="47" t="s">
        <v>51</v>
      </c>
      <c r="I34" s="42">
        <v>10</v>
      </c>
      <c r="J34" s="42">
        <v>180</v>
      </c>
      <c r="K34" s="60"/>
      <c r="L34" s="56"/>
    </row>
    <row r="35" spans="1:12" ht="35.25" customHeight="1">
      <c r="A35" s="116"/>
      <c r="B35" s="63"/>
      <c r="C35" s="66"/>
      <c r="D35" s="74"/>
      <c r="E35" s="118"/>
      <c r="F35" s="118"/>
      <c r="G35" s="118"/>
      <c r="H35" s="47" t="s">
        <v>53</v>
      </c>
      <c r="I35" s="42">
        <v>10</v>
      </c>
      <c r="J35" s="42">
        <v>250</v>
      </c>
      <c r="K35" s="60"/>
      <c r="L35" s="56"/>
    </row>
    <row r="36" spans="1:12" ht="45.75" customHeight="1">
      <c r="A36" s="116"/>
      <c r="B36" s="63"/>
      <c r="C36" s="66"/>
      <c r="D36" s="74"/>
      <c r="E36" s="118"/>
      <c r="F36" s="118"/>
      <c r="G36" s="118"/>
      <c r="H36" s="47" t="s">
        <v>54</v>
      </c>
      <c r="I36" s="42">
        <v>10</v>
      </c>
      <c r="J36" s="42">
        <v>200</v>
      </c>
      <c r="K36" s="60"/>
      <c r="L36" s="56"/>
    </row>
    <row r="37" spans="1:12" ht="32.25" customHeight="1">
      <c r="A37" s="116"/>
      <c r="B37" s="63"/>
      <c r="C37" s="66"/>
      <c r="D37" s="74"/>
      <c r="E37" s="118"/>
      <c r="F37" s="118"/>
      <c r="G37" s="118"/>
      <c r="H37" s="47" t="s">
        <v>55</v>
      </c>
      <c r="I37" s="42">
        <v>10</v>
      </c>
      <c r="J37" s="42">
        <v>230</v>
      </c>
      <c r="K37" s="60"/>
      <c r="L37" s="56"/>
    </row>
    <row r="38" spans="1:12" ht="34.5" customHeight="1">
      <c r="A38" s="116"/>
      <c r="B38" s="63"/>
      <c r="C38" s="66"/>
      <c r="D38" s="74"/>
      <c r="E38" s="118"/>
      <c r="F38" s="118"/>
      <c r="G38" s="118"/>
      <c r="H38" s="47" t="s">
        <v>57</v>
      </c>
      <c r="I38" s="42">
        <v>10</v>
      </c>
      <c r="J38" s="42">
        <v>200</v>
      </c>
      <c r="K38" s="60"/>
      <c r="L38" s="56"/>
    </row>
    <row r="39" spans="1:12" ht="33.75" customHeight="1">
      <c r="A39" s="116"/>
      <c r="B39" s="63"/>
      <c r="C39" s="66"/>
      <c r="D39" s="74"/>
      <c r="E39" s="118"/>
      <c r="F39" s="118"/>
      <c r="G39" s="118"/>
      <c r="H39" s="47" t="s">
        <v>52</v>
      </c>
      <c r="I39" s="42">
        <v>10</v>
      </c>
      <c r="J39" s="42">
        <v>200</v>
      </c>
      <c r="K39" s="60"/>
      <c r="L39" s="56"/>
    </row>
    <row r="40" spans="1:12" ht="31.5" customHeight="1">
      <c r="A40" s="116"/>
      <c r="B40" s="63"/>
      <c r="C40" s="66"/>
      <c r="D40" s="74"/>
      <c r="E40" s="118"/>
      <c r="F40" s="118"/>
      <c r="G40" s="118"/>
      <c r="H40" s="47" t="s">
        <v>56</v>
      </c>
      <c r="I40" s="42">
        <v>10</v>
      </c>
      <c r="J40" s="42">
        <v>180</v>
      </c>
      <c r="K40" s="60"/>
      <c r="L40" s="56"/>
    </row>
    <row r="41" spans="1:12" ht="32.25" customHeight="1">
      <c r="A41" s="116"/>
      <c r="B41" s="63"/>
      <c r="C41" s="66"/>
      <c r="D41" s="74"/>
      <c r="E41" s="118"/>
      <c r="F41" s="118"/>
      <c r="G41" s="118"/>
      <c r="H41" s="47" t="s">
        <v>59</v>
      </c>
      <c r="I41" s="42">
        <v>16</v>
      </c>
      <c r="J41" s="42">
        <v>250</v>
      </c>
      <c r="K41" s="60"/>
      <c r="L41" s="56"/>
    </row>
    <row r="42" spans="1:12" ht="33" customHeight="1">
      <c r="A42" s="116"/>
      <c r="B42" s="63"/>
      <c r="C42" s="66"/>
      <c r="D42" s="74"/>
      <c r="E42" s="118"/>
      <c r="F42" s="118"/>
      <c r="G42" s="118"/>
      <c r="H42" s="47" t="s">
        <v>58</v>
      </c>
      <c r="I42" s="42">
        <v>16</v>
      </c>
      <c r="J42" s="42">
        <v>250</v>
      </c>
      <c r="K42" s="60"/>
      <c r="L42" s="56"/>
    </row>
    <row r="43" spans="1:12" ht="30" customHeight="1">
      <c r="A43" s="116"/>
      <c r="B43" s="63"/>
      <c r="C43" s="66"/>
      <c r="D43" s="74"/>
      <c r="E43" s="118"/>
      <c r="F43" s="118"/>
      <c r="G43" s="118"/>
      <c r="H43" s="47" t="s">
        <v>60</v>
      </c>
      <c r="I43" s="42">
        <v>90</v>
      </c>
      <c r="J43" s="42">
        <v>840</v>
      </c>
      <c r="K43" s="60"/>
      <c r="L43" s="56"/>
    </row>
    <row r="44" spans="1:12" ht="30" customHeight="1">
      <c r="A44" s="116"/>
      <c r="B44" s="63"/>
      <c r="C44" s="66"/>
      <c r="D44" s="74"/>
      <c r="E44" s="118"/>
      <c r="F44" s="118"/>
      <c r="G44" s="118"/>
      <c r="H44" s="47" t="s">
        <v>61</v>
      </c>
      <c r="I44" s="42">
        <v>90</v>
      </c>
      <c r="J44" s="42">
        <v>480</v>
      </c>
      <c r="K44" s="60"/>
      <c r="L44" s="56"/>
    </row>
    <row r="45" spans="1:12" ht="30" customHeight="1">
      <c r="A45" s="116"/>
      <c r="B45" s="63"/>
      <c r="C45" s="66"/>
      <c r="D45" s="74"/>
      <c r="E45" s="118"/>
      <c r="F45" s="118"/>
      <c r="G45" s="118"/>
      <c r="H45" s="47" t="s">
        <v>62</v>
      </c>
      <c r="I45" s="42">
        <v>32</v>
      </c>
      <c r="J45" s="42">
        <v>280</v>
      </c>
      <c r="K45" s="60"/>
      <c r="L45" s="56"/>
    </row>
    <row r="46" spans="1:12" ht="35.25" customHeight="1">
      <c r="A46" s="116"/>
      <c r="B46" s="63"/>
      <c r="C46" s="66"/>
      <c r="D46" s="74"/>
      <c r="E46" s="118"/>
      <c r="F46" s="118"/>
      <c r="G46" s="118"/>
      <c r="H46" s="47" t="s">
        <v>63</v>
      </c>
      <c r="I46" s="42">
        <v>16</v>
      </c>
      <c r="J46" s="42">
        <v>250</v>
      </c>
      <c r="K46" s="60"/>
      <c r="L46" s="56"/>
    </row>
    <row r="47" spans="1:12" ht="43.5" customHeight="1">
      <c r="A47" s="116"/>
      <c r="B47" s="63"/>
      <c r="C47" s="66"/>
      <c r="D47" s="74"/>
      <c r="E47" s="118"/>
      <c r="F47" s="118"/>
      <c r="G47" s="118"/>
      <c r="H47" s="47" t="s">
        <v>64</v>
      </c>
      <c r="I47" s="42">
        <v>120</v>
      </c>
      <c r="J47" s="42">
        <v>320</v>
      </c>
      <c r="K47" s="60"/>
      <c r="L47" s="56"/>
    </row>
    <row r="48" spans="1:12" ht="47.25" customHeight="1">
      <c r="A48" s="116"/>
      <c r="B48" s="63"/>
      <c r="C48" s="66"/>
      <c r="D48" s="74"/>
      <c r="E48" s="118"/>
      <c r="F48" s="118"/>
      <c r="G48" s="118"/>
      <c r="H48" s="47" t="s">
        <v>65</v>
      </c>
      <c r="I48" s="42">
        <v>96</v>
      </c>
      <c r="J48" s="42">
        <v>160</v>
      </c>
      <c r="K48" s="60"/>
      <c r="L48" s="56"/>
    </row>
    <row r="49" spans="1:12" ht="35.25" customHeight="1">
      <c r="A49" s="116"/>
      <c r="B49" s="63"/>
      <c r="C49" s="66"/>
      <c r="D49" s="74"/>
      <c r="E49" s="118"/>
      <c r="F49" s="118"/>
      <c r="G49" s="118"/>
      <c r="H49" s="47" t="s">
        <v>66</v>
      </c>
      <c r="I49" s="42">
        <v>96</v>
      </c>
      <c r="J49" s="42">
        <v>20</v>
      </c>
      <c r="K49" s="60"/>
      <c r="L49" s="56"/>
    </row>
    <row r="50" spans="1:12" ht="46.5" customHeight="1">
      <c r="A50" s="116"/>
      <c r="B50" s="63"/>
      <c r="C50" s="66"/>
      <c r="D50" s="74"/>
      <c r="E50" s="118"/>
      <c r="F50" s="118"/>
      <c r="G50" s="118"/>
      <c r="H50" s="47" t="s">
        <v>76</v>
      </c>
      <c r="I50" s="42">
        <v>160</v>
      </c>
      <c r="J50" s="42">
        <v>1000</v>
      </c>
      <c r="K50" s="60"/>
      <c r="L50" s="56"/>
    </row>
    <row r="51" spans="1:12" ht="35.25" customHeight="1">
      <c r="A51" s="116"/>
      <c r="B51" s="63"/>
      <c r="C51" s="66"/>
      <c r="D51" s="74"/>
      <c r="E51" s="118"/>
      <c r="F51" s="118"/>
      <c r="G51" s="118"/>
      <c r="H51" s="47" t="s">
        <v>77</v>
      </c>
      <c r="I51" s="42">
        <v>80</v>
      </c>
      <c r="J51" s="42">
        <v>360</v>
      </c>
      <c r="K51" s="60"/>
      <c r="L51" s="56"/>
    </row>
    <row r="52" spans="1:12" ht="50.25" customHeight="1">
      <c r="A52" s="116"/>
      <c r="B52" s="63"/>
      <c r="C52" s="66"/>
      <c r="D52" s="74"/>
      <c r="E52" s="118"/>
      <c r="F52" s="118"/>
      <c r="G52" s="118"/>
      <c r="H52" s="47" t="s">
        <v>78</v>
      </c>
      <c r="I52" s="42">
        <v>80</v>
      </c>
      <c r="J52" s="42">
        <v>260</v>
      </c>
      <c r="K52" s="60"/>
      <c r="L52" s="56"/>
    </row>
    <row r="53" spans="1:12" ht="35.25" customHeight="1">
      <c r="A53" s="116"/>
      <c r="B53" s="63"/>
      <c r="C53" s="66"/>
      <c r="D53" s="74"/>
      <c r="E53" s="118"/>
      <c r="F53" s="118"/>
      <c r="G53" s="118"/>
      <c r="H53" s="47" t="s">
        <v>68</v>
      </c>
      <c r="I53" s="42">
        <v>16</v>
      </c>
      <c r="J53" s="42">
        <v>80</v>
      </c>
      <c r="K53" s="60"/>
      <c r="L53" s="56"/>
    </row>
    <row r="54" spans="1:12" ht="35.25" customHeight="1">
      <c r="A54" s="116"/>
      <c r="B54" s="63"/>
      <c r="C54" s="66"/>
      <c r="D54" s="74"/>
      <c r="E54" s="118"/>
      <c r="F54" s="118"/>
      <c r="G54" s="118"/>
      <c r="H54" s="47" t="s">
        <v>67</v>
      </c>
      <c r="I54" s="42">
        <v>10</v>
      </c>
      <c r="J54" s="42">
        <v>60</v>
      </c>
      <c r="K54" s="60"/>
      <c r="L54" s="56"/>
    </row>
    <row r="55" spans="1:12" ht="35.25" customHeight="1">
      <c r="A55" s="116"/>
      <c r="B55" s="63"/>
      <c r="C55" s="66"/>
      <c r="D55" s="74"/>
      <c r="E55" s="118"/>
      <c r="F55" s="118"/>
      <c r="G55" s="118"/>
      <c r="H55" s="47" t="s">
        <v>28</v>
      </c>
      <c r="I55" s="42">
        <v>40</v>
      </c>
      <c r="J55" s="42">
        <v>250</v>
      </c>
      <c r="K55" s="60"/>
      <c r="L55" s="56"/>
    </row>
    <row r="56" spans="1:12" ht="35.25" customHeight="1">
      <c r="A56" s="116"/>
      <c r="B56" s="63"/>
      <c r="C56" s="66"/>
      <c r="D56" s="74"/>
      <c r="E56" s="118"/>
      <c r="F56" s="118"/>
      <c r="G56" s="118"/>
      <c r="H56" s="47" t="s">
        <v>29</v>
      </c>
      <c r="I56" s="42">
        <v>40</v>
      </c>
      <c r="J56" s="42">
        <v>250</v>
      </c>
      <c r="K56" s="60"/>
      <c r="L56" s="56"/>
    </row>
    <row r="57" spans="1:12" ht="35.25" customHeight="1">
      <c r="A57" s="116"/>
      <c r="B57" s="63"/>
      <c r="C57" s="66"/>
      <c r="D57" s="74"/>
      <c r="E57" s="118"/>
      <c r="F57" s="118"/>
      <c r="G57" s="118"/>
      <c r="H57" s="47" t="s">
        <v>69</v>
      </c>
      <c r="I57" s="42">
        <v>40</v>
      </c>
      <c r="J57" s="42">
        <v>250</v>
      </c>
      <c r="K57" s="60"/>
      <c r="L57" s="56"/>
    </row>
    <row r="58" spans="1:12" ht="35.25" customHeight="1">
      <c r="A58" s="116"/>
      <c r="B58" s="63"/>
      <c r="C58" s="66"/>
      <c r="D58" s="74"/>
      <c r="E58" s="118"/>
      <c r="F58" s="118"/>
      <c r="G58" s="118"/>
      <c r="H58" s="47" t="s">
        <v>70</v>
      </c>
      <c r="I58" s="42">
        <v>40</v>
      </c>
      <c r="J58" s="42">
        <v>250</v>
      </c>
      <c r="K58" s="60"/>
      <c r="L58" s="56"/>
    </row>
    <row r="59" spans="1:12" ht="35.25" customHeight="1">
      <c r="A59" s="116"/>
      <c r="B59" s="63"/>
      <c r="C59" s="66"/>
      <c r="D59" s="74"/>
      <c r="E59" s="118"/>
      <c r="F59" s="118"/>
      <c r="G59" s="118"/>
      <c r="H59" s="47" t="s">
        <v>71</v>
      </c>
      <c r="I59" s="42">
        <v>10</v>
      </c>
      <c r="J59" s="42">
        <v>100</v>
      </c>
      <c r="K59" s="60"/>
      <c r="L59" s="56"/>
    </row>
    <row r="60" spans="1:12" ht="35.25" customHeight="1">
      <c r="A60" s="116"/>
      <c r="B60" s="63"/>
      <c r="C60" s="66"/>
      <c r="D60" s="74"/>
      <c r="E60" s="118"/>
      <c r="F60" s="118"/>
      <c r="G60" s="118"/>
      <c r="H60" s="47" t="s">
        <v>32</v>
      </c>
      <c r="I60" s="42">
        <v>10</v>
      </c>
      <c r="J60" s="42">
        <v>150</v>
      </c>
      <c r="K60" s="60"/>
      <c r="L60" s="56"/>
    </row>
    <row r="61" spans="1:12" ht="35.25" customHeight="1">
      <c r="A61" s="116"/>
      <c r="B61" s="63"/>
      <c r="C61" s="66"/>
      <c r="D61" s="74"/>
      <c r="E61" s="118"/>
      <c r="F61" s="118"/>
      <c r="G61" s="118"/>
      <c r="H61" s="47" t="s">
        <v>72</v>
      </c>
      <c r="I61" s="42">
        <v>20</v>
      </c>
      <c r="J61" s="42">
        <v>150</v>
      </c>
      <c r="K61" s="60"/>
      <c r="L61" s="56"/>
    </row>
    <row r="62" spans="1:12" ht="35.25" customHeight="1">
      <c r="A62" s="116"/>
      <c r="B62" s="63"/>
      <c r="C62" s="66"/>
      <c r="D62" s="74"/>
      <c r="E62" s="118"/>
      <c r="F62" s="118"/>
      <c r="G62" s="118"/>
      <c r="H62" s="47" t="s">
        <v>73</v>
      </c>
      <c r="I62" s="42">
        <v>20</v>
      </c>
      <c r="J62" s="42">
        <v>150</v>
      </c>
      <c r="K62" s="60"/>
      <c r="L62" s="56"/>
    </row>
    <row r="63" spans="1:12" ht="27" customHeight="1" thickBot="1">
      <c r="A63" s="116"/>
      <c r="B63" s="64"/>
      <c r="C63" s="67"/>
      <c r="D63" s="74"/>
      <c r="E63" s="24" t="s">
        <v>7</v>
      </c>
      <c r="F63" s="28">
        <v>1788</v>
      </c>
      <c r="G63" s="28">
        <v>15728</v>
      </c>
      <c r="H63" s="39">
        <v>37</v>
      </c>
      <c r="I63" s="28">
        <f>SUM(I26:I62)</f>
        <v>1570</v>
      </c>
      <c r="J63" s="28">
        <f>SUM(J26:J62)</f>
        <v>12750</v>
      </c>
      <c r="K63" s="61"/>
      <c r="L63" s="57"/>
    </row>
    <row r="64" spans="1:12" ht="27.75" customHeight="1" thickBot="1">
      <c r="A64" s="116"/>
      <c r="B64" s="58" t="s">
        <v>22</v>
      </c>
      <c r="C64" s="65">
        <v>102.6</v>
      </c>
      <c r="D64" s="74"/>
      <c r="E64" s="48" t="s">
        <v>16</v>
      </c>
      <c r="F64" s="39">
        <v>570</v>
      </c>
      <c r="G64" s="39">
        <v>14275</v>
      </c>
      <c r="H64" s="39">
        <v>0</v>
      </c>
      <c r="I64" s="39">
        <v>0</v>
      </c>
      <c r="J64" s="40">
        <v>0</v>
      </c>
      <c r="K64" s="59">
        <v>115</v>
      </c>
      <c r="L64" s="62">
        <v>4500</v>
      </c>
    </row>
    <row r="65" spans="1:12" ht="33" customHeight="1" thickBot="1">
      <c r="A65" s="116"/>
      <c r="B65" s="63"/>
      <c r="C65" s="66"/>
      <c r="D65" s="74"/>
      <c r="E65" s="48" t="s">
        <v>21</v>
      </c>
      <c r="F65" s="39">
        <v>460</v>
      </c>
      <c r="G65" s="39">
        <v>6850</v>
      </c>
      <c r="H65" s="39">
        <v>0</v>
      </c>
      <c r="I65" s="39">
        <v>0</v>
      </c>
      <c r="J65" s="40">
        <v>0</v>
      </c>
      <c r="K65" s="60"/>
      <c r="L65" s="56"/>
    </row>
    <row r="66" spans="1:12" ht="26.25" customHeight="1" thickBot="1">
      <c r="A66" s="117"/>
      <c r="B66" s="64"/>
      <c r="C66" s="67"/>
      <c r="D66" s="75"/>
      <c r="E66" s="38" t="s">
        <v>7</v>
      </c>
      <c r="F66" s="39">
        <v>1030</v>
      </c>
      <c r="G66" s="39">
        <v>21125</v>
      </c>
      <c r="H66" s="39">
        <v>0</v>
      </c>
      <c r="I66" s="39">
        <v>0</v>
      </c>
      <c r="J66" s="40">
        <v>0</v>
      </c>
      <c r="K66" s="61"/>
      <c r="L66" s="57"/>
    </row>
    <row r="67" spans="1:12" ht="24.75" customHeight="1" thickBot="1">
      <c r="A67" s="114" t="s">
        <v>6</v>
      </c>
      <c r="B67" s="115"/>
      <c r="C67" s="30" t="s">
        <v>2</v>
      </c>
      <c r="D67" s="31">
        <v>7704</v>
      </c>
      <c r="E67" s="29" t="s">
        <v>2</v>
      </c>
      <c r="F67" s="32">
        <f>SUM(F25,F63,F66)</f>
        <v>10533</v>
      </c>
      <c r="G67" s="32">
        <f>SUM(G25,G63,G66)</f>
        <v>146535</v>
      </c>
      <c r="H67" s="30">
        <f>H63+H25</f>
        <v>51</v>
      </c>
      <c r="I67" s="33">
        <f>SUM(I25,I63)</f>
        <v>2298</v>
      </c>
      <c r="J67" s="33">
        <f>SUM(J25,J63)</f>
        <v>57495</v>
      </c>
      <c r="K67" s="34">
        <f>SUM(K11+K26+K64)</f>
        <v>4120</v>
      </c>
      <c r="L67" s="35">
        <f>SUM(L11:L25:L66)</f>
        <v>79393</v>
      </c>
    </row>
    <row r="68" spans="1:12" ht="22.5" customHeight="1">
      <c r="A68" s="36"/>
      <c r="B68" s="36"/>
      <c r="C68" s="110" t="s">
        <v>24</v>
      </c>
      <c r="D68" s="111"/>
      <c r="E68" s="111"/>
      <c r="F68" s="36"/>
      <c r="G68" s="36"/>
      <c r="H68" s="37" t="s">
        <v>25</v>
      </c>
      <c r="I68" s="36"/>
      <c r="J68" s="36"/>
      <c r="K68" s="36"/>
      <c r="L68" s="36"/>
    </row>
    <row r="69" spans="1:12" ht="16.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1" spans="6:7" ht="12.75">
      <c r="F71" s="55">
        <f>F67+I67</f>
        <v>12831</v>
      </c>
      <c r="G71" s="55">
        <f>G67+J67</f>
        <v>204030</v>
      </c>
    </row>
  </sheetData>
  <sheetProtection/>
  <mergeCells count="42">
    <mergeCell ref="G26:G62"/>
    <mergeCell ref="E11:E19"/>
    <mergeCell ref="F11:F19"/>
    <mergeCell ref="G11:G19"/>
    <mergeCell ref="G20:G23"/>
    <mergeCell ref="C68:E68"/>
    <mergeCell ref="F20:F23"/>
    <mergeCell ref="A67:B67"/>
    <mergeCell ref="A26:A66"/>
    <mergeCell ref="E26:E62"/>
    <mergeCell ref="F26:F62"/>
    <mergeCell ref="E20:E23"/>
    <mergeCell ref="A11:A25"/>
    <mergeCell ref="B26:B63"/>
    <mergeCell ref="H1:L6"/>
    <mergeCell ref="F9:F10"/>
    <mergeCell ref="E9:E10"/>
    <mergeCell ref="H9:H10"/>
    <mergeCell ref="A7:L7"/>
    <mergeCell ref="K8:L8"/>
    <mergeCell ref="K9:K10"/>
    <mergeCell ref="I9:I10"/>
    <mergeCell ref="B8:B10"/>
    <mergeCell ref="E8:J8"/>
    <mergeCell ref="K26:K63"/>
    <mergeCell ref="L26:L63"/>
    <mergeCell ref="L9:L10"/>
    <mergeCell ref="A8:A10"/>
    <mergeCell ref="J9:J10"/>
    <mergeCell ref="C8:C10"/>
    <mergeCell ref="G9:G10"/>
    <mergeCell ref="L11:L25"/>
    <mergeCell ref="K11:K25"/>
    <mergeCell ref="C26:C63"/>
    <mergeCell ref="D8:D10"/>
    <mergeCell ref="C11:C25"/>
    <mergeCell ref="B11:B25"/>
    <mergeCell ref="D20:D66"/>
    <mergeCell ref="K64:K66"/>
    <mergeCell ref="L64:L66"/>
    <mergeCell ref="B64:B66"/>
    <mergeCell ref="C64:C66"/>
  </mergeCells>
  <printOptions/>
  <pageMargins left="0.85" right="0.55" top="0.35" bottom="0.33" header="0.31496062992125984" footer="0.31496062992125984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Andreeva-OP</dc:creator>
  <cp:keywords/>
  <dc:description/>
  <cp:lastModifiedBy>Buh</cp:lastModifiedBy>
  <cp:lastPrinted>2022-01-10T07:20:10Z</cp:lastPrinted>
  <dcterms:created xsi:type="dcterms:W3CDTF">2013-08-06T12:01:34Z</dcterms:created>
  <dcterms:modified xsi:type="dcterms:W3CDTF">2022-01-10T07:20:16Z</dcterms:modified>
  <cp:category/>
  <cp:version/>
  <cp:contentType/>
  <cp:contentStatus/>
</cp:coreProperties>
</file>